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All PG Works 2018-2019\PG 1st  &amp; 3rd Sem tabulation sheet, Dec 18 with Re-Exams\1st Semester Tabulation Sheet Nov-Dec 2018\"/>
    </mc:Choice>
  </mc:AlternateContent>
  <bookViews>
    <workbookView xWindow="240" yWindow="75" windowWidth="20115" windowHeight="7995"/>
  </bookViews>
  <sheets>
    <sheet name="Elect. PESE-1st" sheetId="1" r:id="rId1"/>
    <sheet name="CIA-1st" sheetId="2" r:id="rId2"/>
  </sheets>
  <calcPr calcId="152511"/>
</workbook>
</file>

<file path=xl/calcChain.xml><?xml version="1.0" encoding="utf-8"?>
<calcChain xmlns="http://schemas.openxmlformats.org/spreadsheetml/2006/main">
  <c r="J18" i="2" l="1"/>
  <c r="P23" i="1" l="1"/>
  <c r="N23" i="1"/>
  <c r="L23" i="1"/>
  <c r="J23" i="1"/>
  <c r="H23" i="1"/>
  <c r="F23" i="1"/>
  <c r="D23" i="1"/>
  <c r="R23" i="1" l="1"/>
  <c r="S23" i="1" s="1"/>
  <c r="T23" i="1" s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7" i="1"/>
  <c r="D22" i="1"/>
  <c r="D15" i="2" l="1"/>
  <c r="F15" i="2"/>
  <c r="H15" i="2"/>
  <c r="J15" i="2"/>
  <c r="L15" i="2"/>
  <c r="N15" i="2"/>
  <c r="D16" i="2"/>
  <c r="F16" i="2"/>
  <c r="H16" i="2"/>
  <c r="J16" i="2"/>
  <c r="L16" i="2"/>
  <c r="N16" i="2"/>
  <c r="D17" i="2"/>
  <c r="F17" i="2"/>
  <c r="H17" i="2"/>
  <c r="J17" i="2"/>
  <c r="L17" i="2"/>
  <c r="N17" i="2"/>
  <c r="D17" i="1"/>
  <c r="F17" i="1"/>
  <c r="H17" i="1"/>
  <c r="J17" i="1"/>
  <c r="L17" i="1"/>
  <c r="P17" i="1"/>
  <c r="D18" i="1"/>
  <c r="F18" i="1"/>
  <c r="H18" i="1"/>
  <c r="J18" i="1"/>
  <c r="L18" i="1"/>
  <c r="P18" i="1"/>
  <c r="D19" i="1"/>
  <c r="F19" i="1"/>
  <c r="H19" i="1"/>
  <c r="J19" i="1"/>
  <c r="L19" i="1"/>
  <c r="P19" i="1"/>
  <c r="R18" i="1" l="1"/>
  <c r="S18" i="1" s="1"/>
  <c r="T18" i="1" s="1"/>
  <c r="R17" i="1"/>
  <c r="S17" i="1" s="1"/>
  <c r="T17" i="1" s="1"/>
  <c r="R19" i="1"/>
  <c r="S19" i="1" s="1"/>
  <c r="T19" i="1" s="1"/>
  <c r="P17" i="2"/>
  <c r="Q17" i="2" s="1"/>
  <c r="R17" i="2" s="1"/>
  <c r="P16" i="2"/>
  <c r="Q16" i="2" s="1"/>
  <c r="R16" i="2" s="1"/>
  <c r="P15" i="2"/>
  <c r="Q15" i="2" s="1"/>
  <c r="R15" i="2" s="1"/>
  <c r="H7" i="2"/>
  <c r="J7" i="2"/>
  <c r="L7" i="2"/>
  <c r="N7" i="2"/>
  <c r="H8" i="2"/>
  <c r="J8" i="2"/>
  <c r="L8" i="2"/>
  <c r="N8" i="2"/>
  <c r="H9" i="2"/>
  <c r="J9" i="2"/>
  <c r="L9" i="2"/>
  <c r="N9" i="2"/>
  <c r="H10" i="2"/>
  <c r="J10" i="2"/>
  <c r="L10" i="2"/>
  <c r="N10" i="2"/>
  <c r="H11" i="2"/>
  <c r="J11" i="2"/>
  <c r="L11" i="2"/>
  <c r="N11" i="2"/>
  <c r="H12" i="2"/>
  <c r="J12" i="2"/>
  <c r="L12" i="2"/>
  <c r="N12" i="2"/>
  <c r="F7" i="2"/>
  <c r="F8" i="2"/>
  <c r="F9" i="2"/>
  <c r="F10" i="2"/>
  <c r="F11" i="2"/>
  <c r="F12" i="2"/>
  <c r="D7" i="2"/>
  <c r="D8" i="2"/>
  <c r="D9" i="2"/>
  <c r="D10" i="2"/>
  <c r="D11" i="2"/>
  <c r="D12" i="2"/>
  <c r="P12" i="2" l="1"/>
  <c r="Q12" i="2" s="1"/>
  <c r="R12" i="2" s="1"/>
  <c r="P11" i="2"/>
  <c r="Q11" i="2" s="1"/>
  <c r="R11" i="2" s="1"/>
  <c r="P10" i="2"/>
  <c r="Q10" i="2" s="1"/>
  <c r="R10" i="2" s="1"/>
  <c r="P9" i="2"/>
  <c r="Q9" i="2" s="1"/>
  <c r="R9" i="2" s="1"/>
  <c r="P8" i="2"/>
  <c r="Q8" i="2" s="1"/>
  <c r="R8" i="2" s="1"/>
  <c r="P7" i="2"/>
  <c r="Q7" i="2" s="1"/>
  <c r="R7" i="2" s="1"/>
  <c r="N18" i="2"/>
  <c r="L18" i="2"/>
  <c r="H18" i="2"/>
  <c r="F18" i="2"/>
  <c r="D18" i="2"/>
  <c r="N14" i="2"/>
  <c r="L14" i="2"/>
  <c r="J14" i="2"/>
  <c r="H14" i="2"/>
  <c r="F14" i="2"/>
  <c r="D14" i="2"/>
  <c r="N13" i="2"/>
  <c r="L13" i="2"/>
  <c r="J13" i="2"/>
  <c r="H13" i="2"/>
  <c r="F13" i="2"/>
  <c r="D13" i="2"/>
  <c r="P18" i="2" l="1"/>
  <c r="Q18" i="2" s="1"/>
  <c r="R18" i="2" s="1"/>
  <c r="P14" i="2"/>
  <c r="Q14" i="2" s="1"/>
  <c r="R14" i="2" s="1"/>
  <c r="P13" i="2"/>
  <c r="Q13" i="2" s="1"/>
  <c r="R13" i="2" s="1"/>
  <c r="P22" i="1"/>
  <c r="L22" i="1"/>
  <c r="J22" i="1"/>
  <c r="H22" i="1"/>
  <c r="F22" i="1"/>
  <c r="P21" i="1"/>
  <c r="L21" i="1"/>
  <c r="J21" i="1"/>
  <c r="H21" i="1"/>
  <c r="F21" i="1"/>
  <c r="D21" i="1"/>
  <c r="P20" i="1"/>
  <c r="L20" i="1"/>
  <c r="J20" i="1"/>
  <c r="H20" i="1"/>
  <c r="F20" i="1"/>
  <c r="D20" i="1"/>
  <c r="P16" i="1"/>
  <c r="L16" i="1"/>
  <c r="J16" i="1"/>
  <c r="H16" i="1"/>
  <c r="F16" i="1"/>
  <c r="D16" i="1"/>
  <c r="P15" i="1"/>
  <c r="L15" i="1"/>
  <c r="J15" i="1"/>
  <c r="H15" i="1"/>
  <c r="F15" i="1"/>
  <c r="D15" i="1"/>
  <c r="P14" i="1"/>
  <c r="L14" i="1"/>
  <c r="J14" i="1"/>
  <c r="H14" i="1"/>
  <c r="F14" i="1"/>
  <c r="D14" i="1"/>
  <c r="P13" i="1"/>
  <c r="L13" i="1"/>
  <c r="J13" i="1"/>
  <c r="H13" i="1"/>
  <c r="F13" i="1"/>
  <c r="D13" i="1"/>
  <c r="P12" i="1"/>
  <c r="L12" i="1"/>
  <c r="J12" i="1"/>
  <c r="H12" i="1"/>
  <c r="F12" i="1"/>
  <c r="D12" i="1"/>
  <c r="P11" i="1"/>
  <c r="L11" i="1"/>
  <c r="J11" i="1"/>
  <c r="H11" i="1"/>
  <c r="F11" i="1"/>
  <c r="D11" i="1"/>
  <c r="P10" i="1"/>
  <c r="L10" i="1"/>
  <c r="J10" i="1"/>
  <c r="H10" i="1"/>
  <c r="F10" i="1"/>
  <c r="D10" i="1"/>
  <c r="P9" i="1"/>
  <c r="L9" i="1"/>
  <c r="J9" i="1"/>
  <c r="H9" i="1"/>
  <c r="F9" i="1"/>
  <c r="D9" i="1"/>
  <c r="P8" i="1"/>
  <c r="L8" i="1"/>
  <c r="J8" i="1"/>
  <c r="H8" i="1"/>
  <c r="F8" i="1"/>
  <c r="D8" i="1"/>
  <c r="P7" i="1"/>
  <c r="L7" i="1"/>
  <c r="J7" i="1"/>
  <c r="H7" i="1"/>
  <c r="F7" i="1"/>
  <c r="D7" i="1"/>
  <c r="R21" i="1" l="1"/>
  <c r="S21" i="1" s="1"/>
  <c r="T21" i="1" s="1"/>
  <c r="R20" i="1"/>
  <c r="S20" i="1" s="1"/>
  <c r="T20" i="1" s="1"/>
  <c r="R14" i="1"/>
  <c r="S14" i="1" s="1"/>
  <c r="T14" i="1" s="1"/>
  <c r="R9" i="1"/>
  <c r="S9" i="1" s="1"/>
  <c r="T9" i="1" s="1"/>
  <c r="R22" i="1"/>
  <c r="S22" i="1" s="1"/>
  <c r="T22" i="1" s="1"/>
  <c r="R8" i="1"/>
  <c r="S8" i="1" s="1"/>
  <c r="T8" i="1" s="1"/>
  <c r="R12" i="1"/>
  <c r="S12" i="1" s="1"/>
  <c r="T12" i="1" s="1"/>
  <c r="R16" i="1"/>
  <c r="S16" i="1" s="1"/>
  <c r="T16" i="1" s="1"/>
  <c r="R13" i="1"/>
  <c r="S13" i="1" s="1"/>
  <c r="T13" i="1" s="1"/>
  <c r="R7" i="1"/>
  <c r="S7" i="1" s="1"/>
  <c r="T7" i="1" s="1"/>
  <c r="R11" i="1"/>
  <c r="S11" i="1" s="1"/>
  <c r="T11" i="1" s="1"/>
  <c r="R15" i="1"/>
  <c r="S15" i="1" s="1"/>
  <c r="T15" i="1" s="1"/>
  <c r="R10" i="1"/>
  <c r="S10" i="1" s="1"/>
  <c r="T10" i="1" s="1"/>
</calcChain>
</file>

<file path=xl/sharedStrings.xml><?xml version="1.0" encoding="utf-8"?>
<sst xmlns="http://schemas.openxmlformats.org/spreadsheetml/2006/main" count="297" uniqueCount="92">
  <si>
    <t>NATIONAL INSTITUTE OF TECHNOLOGY SILCHAR</t>
  </si>
  <si>
    <t>Power and Energy Systems Engineering</t>
  </si>
  <si>
    <t>SL. No.</t>
  </si>
  <si>
    <t>Registration no.</t>
  </si>
  <si>
    <t>EE 501</t>
  </si>
  <si>
    <t>EE 502</t>
  </si>
  <si>
    <t>EE 503</t>
  </si>
  <si>
    <t>EE 504</t>
  </si>
  <si>
    <t>TCP</t>
  </si>
  <si>
    <t>TGP</t>
  </si>
  <si>
    <t>NCES &amp; EC</t>
  </si>
  <si>
    <t>Credit</t>
  </si>
  <si>
    <t>1st Tabulator</t>
  </si>
  <si>
    <t>2nd Tabulator</t>
  </si>
  <si>
    <t>Asstt. Registrar, Acad.</t>
  </si>
  <si>
    <t xml:space="preserve"> </t>
  </si>
  <si>
    <t>Registrar</t>
  </si>
  <si>
    <t>Control &amp; Industrial Automation.</t>
  </si>
  <si>
    <t>EEC 501</t>
  </si>
  <si>
    <t>EEC 502</t>
  </si>
  <si>
    <t>EEC 503</t>
  </si>
  <si>
    <t>EEC 504</t>
  </si>
  <si>
    <t>Industrial Automation</t>
  </si>
  <si>
    <t>Asstt. Registrar,Acad</t>
  </si>
  <si>
    <t>SPI/1st</t>
  </si>
  <si>
    <t>Power System Protection</t>
  </si>
  <si>
    <t>EEC-514 (El-II)</t>
  </si>
  <si>
    <t>Industrial Instrumentation</t>
  </si>
  <si>
    <t>Power System Analysis</t>
  </si>
  <si>
    <t>Power System  Lab</t>
  </si>
  <si>
    <t>EE 505</t>
  </si>
  <si>
    <t>Seminar-I</t>
  </si>
  <si>
    <t>SPI/</t>
  </si>
  <si>
    <t>CPI below 6.0</t>
  </si>
  <si>
    <r>
      <rPr>
        <b/>
        <sz val="20"/>
        <rFont val=" oLD ROMAN"/>
      </rPr>
      <t xml:space="preserve">SPI  </t>
    </r>
    <r>
      <rPr>
        <b/>
        <sz val="16"/>
        <rFont val=" oLD ROMAN"/>
      </rPr>
      <t xml:space="preserve">          1st Sem</t>
    </r>
  </si>
  <si>
    <t xml:space="preserve"> 1ST SEM M. TECH  ELECTRICAL TABULATION SHEET- NOVEMBER-DECEMBER 2018</t>
  </si>
  <si>
    <t>18-23-101</t>
  </si>
  <si>
    <t>18-23-102</t>
  </si>
  <si>
    <t>18-23-103</t>
  </si>
  <si>
    <t>18-23-104</t>
  </si>
  <si>
    <t>18-23-105</t>
  </si>
  <si>
    <t>18-23-106</t>
  </si>
  <si>
    <t>18-23-107</t>
  </si>
  <si>
    <t>18-23-108</t>
  </si>
  <si>
    <t>18-23-109</t>
  </si>
  <si>
    <t>18-23-111</t>
  </si>
  <si>
    <t>18-23-112</t>
  </si>
  <si>
    <t>18-23-114</t>
  </si>
  <si>
    <t>18-23-115</t>
  </si>
  <si>
    <t>18-23-116</t>
  </si>
  <si>
    <t>18-23-117</t>
  </si>
  <si>
    <t>18-23-118</t>
  </si>
  <si>
    <t>18-23-119</t>
  </si>
  <si>
    <r>
      <rPr>
        <sz val="16"/>
        <rFont val=" oLD ROMAN"/>
      </rPr>
      <t>EE 506</t>
    </r>
    <r>
      <rPr>
        <b/>
        <sz val="16"/>
        <rFont val=" oLD ROMAN"/>
      </rPr>
      <t xml:space="preserve"> / </t>
    </r>
    <r>
      <rPr>
        <b/>
        <i/>
        <sz val="16"/>
        <rFont val=" oLD ROMAN"/>
      </rPr>
      <t>EE 512</t>
    </r>
  </si>
  <si>
    <r>
      <rPr>
        <sz val="16"/>
        <rFont val=" oLD ROMAN"/>
      </rPr>
      <t>EE &amp; E</t>
    </r>
    <r>
      <rPr>
        <b/>
        <sz val="16"/>
        <rFont val=" oLD ROMAN"/>
      </rPr>
      <t xml:space="preserve"> /</t>
    </r>
    <r>
      <rPr>
        <b/>
        <i/>
        <sz val="16"/>
        <rFont val=" oLD ROMAN"/>
      </rPr>
      <t xml:space="preserve"> Smart Grid</t>
    </r>
    <r>
      <rPr>
        <b/>
        <sz val="16"/>
        <rFont val=" oLD ROMAN"/>
      </rPr>
      <t xml:space="preserve"> (El-I)</t>
    </r>
  </si>
  <si>
    <t>EE 508</t>
  </si>
  <si>
    <t>Power Quality (El-II)</t>
  </si>
  <si>
    <t>Dean Academic</t>
  </si>
  <si>
    <r>
      <t xml:space="preserve">    </t>
    </r>
    <r>
      <rPr>
        <b/>
        <u/>
        <sz val="16"/>
        <rFont val="Verdana"/>
        <family val="2"/>
      </rPr>
      <t>El-II</t>
    </r>
    <r>
      <rPr>
        <sz val="16"/>
        <rFont val="Verdana"/>
        <family val="2"/>
      </rPr>
      <t xml:space="preserve"> : 1. EE 508 -  Power Quality.</t>
    </r>
  </si>
  <si>
    <r>
      <t xml:space="preserve">    </t>
    </r>
    <r>
      <rPr>
        <b/>
        <u/>
        <sz val="16"/>
        <rFont val="Verdana"/>
        <family val="2"/>
      </rPr>
      <t xml:space="preserve">El-I </t>
    </r>
    <r>
      <rPr>
        <sz val="16"/>
        <rFont val="Verdana"/>
        <family val="2"/>
      </rPr>
      <t xml:space="preserve"> : 1.  EE 506 -  Energy Ecology and Environment- (Normal).     </t>
    </r>
    <r>
      <rPr>
        <b/>
        <i/>
        <sz val="16"/>
        <rFont val="Verdana"/>
        <family val="2"/>
      </rPr>
      <t>2.  EE 512 - Smart Grid- (Bold &amp; Italic).</t>
    </r>
  </si>
  <si>
    <t xml:space="preserve"> 1ST SEM M. TECH  ELECTRICAL (CIA)TABULATION SHEET- NOVEMBER -DECEMBER, 2018</t>
  </si>
  <si>
    <t>Linear Control Theory</t>
  </si>
  <si>
    <t>18-23-201</t>
  </si>
  <si>
    <t>18-23-202</t>
  </si>
  <si>
    <t>18-23-203</t>
  </si>
  <si>
    <t>18-23-204</t>
  </si>
  <si>
    <t>18-23-205</t>
  </si>
  <si>
    <t>18-23-206</t>
  </si>
  <si>
    <t>18-23-207</t>
  </si>
  <si>
    <t>18-23-209</t>
  </si>
  <si>
    <t>18-23-210</t>
  </si>
  <si>
    <t>18-23-211</t>
  </si>
  <si>
    <t>18-23-212</t>
  </si>
  <si>
    <t>18-23-213</t>
  </si>
  <si>
    <t>Control Systems Lab -I</t>
  </si>
  <si>
    <t>EEC 513   (El-I)</t>
  </si>
  <si>
    <t>Modelling of Dynamical Systems</t>
  </si>
  <si>
    <t>Dean Academic.</t>
  </si>
  <si>
    <r>
      <rPr>
        <b/>
        <u/>
        <sz val="11"/>
        <rFont val="Arial"/>
        <family val="2"/>
      </rPr>
      <t xml:space="preserve">El-I </t>
    </r>
    <r>
      <rPr>
        <sz val="11"/>
        <rFont val="Arial"/>
        <family val="2"/>
      </rPr>
      <t>: 1.  EEC 513- Modelling of Dynamical Systems.</t>
    </r>
  </si>
  <si>
    <r>
      <rPr>
        <b/>
        <u/>
        <sz val="11"/>
        <rFont val="Arial"/>
        <family val="2"/>
      </rPr>
      <t>El-ll</t>
    </r>
    <r>
      <rPr>
        <sz val="11"/>
        <rFont val="Arial"/>
        <family val="2"/>
      </rPr>
      <t xml:space="preserve"> :1.  EEC 514 - Industrial Instrumentation.</t>
    </r>
  </si>
  <si>
    <t>CD</t>
  </si>
  <si>
    <t>AB</t>
  </si>
  <si>
    <t>AA</t>
  </si>
  <si>
    <t>BC</t>
  </si>
  <si>
    <t>F</t>
  </si>
  <si>
    <t>CC</t>
  </si>
  <si>
    <t>BB</t>
  </si>
  <si>
    <t>DD</t>
  </si>
  <si>
    <t>I</t>
  </si>
  <si>
    <t>Digital Image Processing &amp; Applications</t>
  </si>
  <si>
    <t>Extra Curriculum Activities- Yoga (Non Credit) All Students are PP (Passed) except 18-23-108, 18-23-111 &amp; 18-23-119 = NP (Not Passed).</t>
  </si>
  <si>
    <t>Extra Curriculum Activities- Yoga (Non Credit) All Students are PP (Passed) except 18-23-202, 18-23-203 &amp; 18-23-204 = NP (Not Passed).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</si>
</sst>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Verdana"/>
      <family val="2"/>
    </font>
    <font>
      <b/>
      <sz val="8"/>
      <name val="Times New Roman"/>
      <family val="1"/>
    </font>
    <font>
      <sz val="16"/>
      <name val="Verdana"/>
      <family val="2"/>
    </font>
    <font>
      <b/>
      <sz val="16"/>
      <name val=" oLD ROMAN"/>
    </font>
    <font>
      <sz val="22"/>
      <name val="Verdana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22"/>
      <color theme="1" tint="4.9989318521683403E-2"/>
      <name val="Times New Roman"/>
      <family val="1"/>
    </font>
    <font>
      <sz val="22"/>
      <name val=" oLD ROMAN"/>
    </font>
    <font>
      <b/>
      <sz val="9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20"/>
      <name val=" oLD ROMAN"/>
    </font>
    <font>
      <b/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20"/>
      <name val="Berlin Sans FB Demi"/>
      <family val="2"/>
    </font>
    <font>
      <b/>
      <sz val="22"/>
      <name val="Berlin Sans FB Demi"/>
      <family val="2"/>
    </font>
    <font>
      <sz val="22"/>
      <name val="Berlin Sans FB Demi"/>
      <family val="2"/>
    </font>
    <font>
      <b/>
      <i/>
      <sz val="16"/>
      <name val=" oLD ROMAN"/>
    </font>
    <font>
      <sz val="16"/>
      <name val=" oLD ROMAN"/>
    </font>
    <font>
      <b/>
      <i/>
      <sz val="22"/>
      <name val="Times New Roman"/>
      <family val="1"/>
    </font>
    <font>
      <b/>
      <u/>
      <sz val="16"/>
      <name val="Verdana"/>
      <family val="2"/>
    </font>
    <font>
      <b/>
      <i/>
      <sz val="16"/>
      <name val="Verdana"/>
      <family val="2"/>
    </font>
    <font>
      <b/>
      <sz val="14"/>
      <name val="Berlin Sans FB Demi"/>
      <family val="2"/>
    </font>
    <font>
      <sz val="14"/>
      <name val="Berlin Sans FB Demi"/>
      <family val="2"/>
    </font>
    <font>
      <b/>
      <u/>
      <sz val="11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10" fillId="0" borderId="0" xfId="0" applyFont="1" applyAlignment="1">
      <alignment wrapText="1"/>
    </xf>
    <xf numFmtId="0" fontId="13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0" applyFont="1" applyFill="1"/>
    <xf numFmtId="0" fontId="13" fillId="0" borderId="0" xfId="0" applyFont="1" applyFill="1"/>
    <xf numFmtId="0" fontId="15" fillId="2" borderId="0" xfId="0" applyFont="1" applyFill="1"/>
    <xf numFmtId="0" fontId="0" fillId="2" borderId="0" xfId="0" applyFill="1"/>
    <xf numFmtId="0" fontId="18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/>
    <xf numFmtId="0" fontId="35" fillId="2" borderId="1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35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8" fillId="0" borderId="1" xfId="0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9" fillId="0" borderId="0" xfId="1" applyFont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41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F1" zoomScale="84" zoomScaleNormal="84" workbookViewId="0">
      <selection activeCell="L13" sqref="L13"/>
    </sheetView>
  </sheetViews>
  <sheetFormatPr defaultRowHeight="15"/>
  <cols>
    <col min="1" max="1" width="8.85546875" customWidth="1"/>
    <col min="2" max="2" width="21.7109375" customWidth="1"/>
    <col min="3" max="3" width="18.42578125" customWidth="1"/>
    <col min="4" max="4" width="17.140625" customWidth="1"/>
    <col min="5" max="5" width="16.140625" customWidth="1"/>
    <col min="6" max="6" width="15.42578125" customWidth="1"/>
    <col min="7" max="7" width="14.140625" customWidth="1"/>
    <col min="8" max="8" width="12.85546875" customWidth="1"/>
    <col min="9" max="9" width="15.5703125" customWidth="1"/>
    <col min="10" max="10" width="14.28515625" customWidth="1"/>
    <col min="11" max="12" width="14" customWidth="1"/>
    <col min="13" max="14" width="19.42578125" customWidth="1"/>
    <col min="15" max="15" width="17.42578125" customWidth="1"/>
    <col min="16" max="16" width="15.42578125" customWidth="1"/>
    <col min="17" max="17" width="14.7109375" customWidth="1"/>
    <col min="18" max="18" width="14.42578125" customWidth="1"/>
    <col min="19" max="19" width="17.85546875" customWidth="1"/>
    <col min="20" max="20" width="17.42578125" customWidth="1"/>
    <col min="21" max="21" width="1.85546875" hidden="1" customWidth="1"/>
    <col min="22" max="24" width="9.140625" hidden="1" customWidth="1"/>
    <col min="25" max="25" width="0.5703125" hidden="1" customWidth="1"/>
    <col min="26" max="26" width="0.42578125" hidden="1" customWidth="1"/>
    <col min="27" max="27" width="0.5703125" hidden="1" customWidth="1"/>
  </cols>
  <sheetData>
    <row r="1" spans="1:26" ht="27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33.75" customHeight="1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31.5" customHeight="1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36" customHeight="1">
      <c r="A4" s="67" t="s">
        <v>2</v>
      </c>
      <c r="B4" s="67" t="s">
        <v>3</v>
      </c>
      <c r="C4" s="63" t="s">
        <v>4</v>
      </c>
      <c r="D4" s="63"/>
      <c r="E4" s="63" t="s">
        <v>5</v>
      </c>
      <c r="F4" s="63"/>
      <c r="G4" s="63" t="s">
        <v>6</v>
      </c>
      <c r="H4" s="63"/>
      <c r="I4" s="63" t="s">
        <v>7</v>
      </c>
      <c r="J4" s="63"/>
      <c r="K4" s="63" t="s">
        <v>53</v>
      </c>
      <c r="L4" s="63"/>
      <c r="M4" s="63" t="s">
        <v>55</v>
      </c>
      <c r="N4" s="63"/>
      <c r="O4" s="63" t="s">
        <v>30</v>
      </c>
      <c r="P4" s="63"/>
      <c r="Q4" s="63" t="s">
        <v>8</v>
      </c>
      <c r="R4" s="63" t="s">
        <v>9</v>
      </c>
      <c r="S4" s="63" t="s">
        <v>34</v>
      </c>
      <c r="T4" s="46" t="s">
        <v>32</v>
      </c>
      <c r="U4" s="20"/>
      <c r="V4" s="20"/>
      <c r="W4" s="20"/>
      <c r="X4" s="20"/>
      <c r="Y4" s="20"/>
    </row>
    <row r="5" spans="1:26" ht="41.25" customHeight="1">
      <c r="A5" s="67"/>
      <c r="B5" s="67"/>
      <c r="C5" s="63" t="s">
        <v>28</v>
      </c>
      <c r="D5" s="63"/>
      <c r="E5" s="63" t="s">
        <v>10</v>
      </c>
      <c r="F5" s="63"/>
      <c r="G5" s="63" t="s">
        <v>25</v>
      </c>
      <c r="H5" s="63"/>
      <c r="I5" s="63" t="s">
        <v>29</v>
      </c>
      <c r="J5" s="63"/>
      <c r="K5" s="63" t="s">
        <v>54</v>
      </c>
      <c r="L5" s="63"/>
      <c r="M5" s="63" t="s">
        <v>56</v>
      </c>
      <c r="N5" s="63"/>
      <c r="O5" s="63" t="s">
        <v>31</v>
      </c>
      <c r="P5" s="63"/>
      <c r="Q5" s="63"/>
      <c r="R5" s="63"/>
      <c r="S5" s="63"/>
      <c r="T5" s="71" t="s">
        <v>33</v>
      </c>
      <c r="U5" s="20"/>
      <c r="V5" s="20"/>
      <c r="W5" s="20"/>
      <c r="X5" s="20"/>
      <c r="Y5" s="20"/>
    </row>
    <row r="6" spans="1:26" ht="29.25" customHeight="1">
      <c r="A6" s="67"/>
      <c r="B6" s="67"/>
      <c r="C6" s="29" t="s">
        <v>11</v>
      </c>
      <c r="D6" s="29">
        <v>6</v>
      </c>
      <c r="E6" s="29" t="s">
        <v>11</v>
      </c>
      <c r="F6" s="29">
        <v>6</v>
      </c>
      <c r="G6" s="29" t="s">
        <v>11</v>
      </c>
      <c r="H6" s="29">
        <v>6</v>
      </c>
      <c r="I6" s="29" t="s">
        <v>11</v>
      </c>
      <c r="J6" s="29">
        <v>2</v>
      </c>
      <c r="K6" s="29" t="s">
        <v>11</v>
      </c>
      <c r="L6" s="29">
        <v>6</v>
      </c>
      <c r="M6" s="42" t="s">
        <v>11</v>
      </c>
      <c r="N6" s="42">
        <v>6</v>
      </c>
      <c r="O6" s="29" t="s">
        <v>11</v>
      </c>
      <c r="P6" s="29">
        <v>2</v>
      </c>
      <c r="Q6" s="63"/>
      <c r="R6" s="63"/>
      <c r="S6" s="63"/>
      <c r="T6" s="72"/>
      <c r="U6" s="20"/>
      <c r="V6" s="20"/>
      <c r="W6" s="20"/>
      <c r="X6" s="20"/>
      <c r="Y6" s="20"/>
    </row>
    <row r="7" spans="1:26" ht="43.5" customHeight="1">
      <c r="A7" s="30">
        <v>1</v>
      </c>
      <c r="B7" s="31" t="s">
        <v>36</v>
      </c>
      <c r="C7" s="30" t="s">
        <v>80</v>
      </c>
      <c r="D7" s="30">
        <f t="shared" ref="D7:D21" si="0">IF(C7="AA",10, IF(C7="AB",9, IF(C7="BB",8, IF(C7="BC",7,IF(C7="CC",6, IF(C7="CD",5, IF(C7="DD",4,IF(C7="F",0))))))))</f>
        <v>5</v>
      </c>
      <c r="E7" s="30" t="s">
        <v>86</v>
      </c>
      <c r="F7" s="30">
        <f t="shared" ref="F7:F22" si="1">IF(E7="AA",10, IF(E7="AB",9, IF(E7="BB",8, IF(E7="BC",7,IF(E7="CC",6, IF(E7="CD",5, IF(E7="DD",4,IF(E7="F",0))))))))</f>
        <v>8</v>
      </c>
      <c r="G7" s="30" t="s">
        <v>83</v>
      </c>
      <c r="H7" s="32">
        <f t="shared" ref="H7:H22" si="2">IF(G7="AA",10, IF(G7="AB",9, IF(G7="BB",8, IF(G7="BC",7,IF(G7="CC",6, IF(G7="CD",5, IF(G7="DD",4,IF(G7="F",0))))))))</f>
        <v>7</v>
      </c>
      <c r="I7" s="32" t="s">
        <v>86</v>
      </c>
      <c r="J7" s="32">
        <f t="shared" ref="J7:J22" si="3">IF(I7="AA",10, IF(I7="AB",9, IF(I7="BB",8, IF(I7="BC",7,IF(I7="CC",6, IF(I7="CD",5, IF(I7="DD",4,IF(I7="F",0))))))))</f>
        <v>8</v>
      </c>
      <c r="K7" s="32" t="s">
        <v>81</v>
      </c>
      <c r="L7" s="32">
        <f t="shared" ref="L7:L22" si="4">IF(K7="AA",10, IF(K7="AB",9, IF(K7="BB",8, IF(K7="BC",7,IF(K7="CC",6, IF(K7="CD",5, IF(K7="DD",4,IF(K7="F",0))))))))</f>
        <v>9</v>
      </c>
      <c r="M7" s="32" t="s">
        <v>82</v>
      </c>
      <c r="N7" s="32">
        <f t="shared" ref="N7" si="5">IF(M7="AA",10, IF(M7="AB",9, IF(M7="BB",8, IF(M7="BC",7,IF(M7="CC",6, IF(M7="CD",5, IF(M7="DD",4,IF(M7="F",0))))))))</f>
        <v>10</v>
      </c>
      <c r="O7" s="32" t="s">
        <v>82</v>
      </c>
      <c r="P7" s="32">
        <f t="shared" ref="P7:P22" si="6">IF(O7="AA",10, IF(O7="AB",9, IF(O7="BB",8, IF(O7="BC",7,IF(O7="CC",6, IF(O7="CD",5, IF(O7="DD",4,IF(O7="F",0))))))))</f>
        <v>10</v>
      </c>
      <c r="Q7" s="32">
        <v>34</v>
      </c>
      <c r="R7" s="32">
        <f>(D7*6+F7*6+H7*6+J7*2+L7*6+P7*2+N7*6)</f>
        <v>270</v>
      </c>
      <c r="S7" s="33">
        <f>R7/Q7</f>
        <v>7.9411764705882355</v>
      </c>
      <c r="T7" s="31" t="str">
        <f>IF(S7&lt;6,"***","-")</f>
        <v>-</v>
      </c>
      <c r="U7" s="20"/>
      <c r="V7" s="20"/>
      <c r="W7" s="20"/>
      <c r="X7" s="20"/>
      <c r="Y7" s="20"/>
    </row>
    <row r="8" spans="1:26" s="28" customFormat="1" ht="43.5" customHeight="1">
      <c r="A8" s="32">
        <v>2</v>
      </c>
      <c r="B8" s="31" t="s">
        <v>37</v>
      </c>
      <c r="C8" s="32" t="s">
        <v>81</v>
      </c>
      <c r="D8" s="32">
        <f t="shared" si="0"/>
        <v>9</v>
      </c>
      <c r="E8" s="32" t="s">
        <v>86</v>
      </c>
      <c r="F8" s="32">
        <f t="shared" si="1"/>
        <v>8</v>
      </c>
      <c r="G8" s="32" t="s">
        <v>85</v>
      </c>
      <c r="H8" s="32">
        <f t="shared" si="2"/>
        <v>6</v>
      </c>
      <c r="I8" s="32" t="s">
        <v>83</v>
      </c>
      <c r="J8" s="32">
        <f t="shared" si="3"/>
        <v>7</v>
      </c>
      <c r="K8" s="32" t="s">
        <v>86</v>
      </c>
      <c r="L8" s="32">
        <f t="shared" si="4"/>
        <v>8</v>
      </c>
      <c r="M8" s="32" t="s">
        <v>86</v>
      </c>
      <c r="N8" s="32">
        <f t="shared" ref="N8:N22" si="7">IF(M8="AA",10, IF(M8="AB",9, IF(M8="BB",8, IF(M8="BC",7,IF(M8="CC",6, IF(M8="CD",5, IF(M8="DD",4,IF(M8="F",0))))))))</f>
        <v>8</v>
      </c>
      <c r="O8" s="32" t="s">
        <v>81</v>
      </c>
      <c r="P8" s="32">
        <f t="shared" si="6"/>
        <v>9</v>
      </c>
      <c r="Q8" s="32">
        <v>34</v>
      </c>
      <c r="R8" s="32">
        <f t="shared" ref="R8:R22" si="8">(D8*6+F8*6+H8*6+J8*2+L8*6+P8*2+N8*6)</f>
        <v>266</v>
      </c>
      <c r="S8" s="38">
        <f t="shared" ref="S8:S22" si="9">R8/Q8</f>
        <v>7.8235294117647056</v>
      </c>
      <c r="T8" s="31" t="str">
        <f t="shared" ref="T8:T22" si="10">IF(S8&lt;6,"***","-")</f>
        <v>-</v>
      </c>
      <c r="U8" s="27"/>
      <c r="V8" s="27"/>
      <c r="W8" s="27"/>
      <c r="X8" s="27"/>
      <c r="Y8" s="27"/>
    </row>
    <row r="9" spans="1:26" ht="39.75" customHeight="1">
      <c r="A9" s="30">
        <v>3</v>
      </c>
      <c r="B9" s="31" t="s">
        <v>38</v>
      </c>
      <c r="C9" s="30" t="s">
        <v>81</v>
      </c>
      <c r="D9" s="30">
        <f t="shared" si="0"/>
        <v>9</v>
      </c>
      <c r="E9" s="30" t="s">
        <v>83</v>
      </c>
      <c r="F9" s="30">
        <f t="shared" si="1"/>
        <v>7</v>
      </c>
      <c r="G9" s="30" t="s">
        <v>80</v>
      </c>
      <c r="H9" s="32">
        <f t="shared" si="2"/>
        <v>5</v>
      </c>
      <c r="I9" s="32" t="s">
        <v>86</v>
      </c>
      <c r="J9" s="32">
        <f t="shared" si="3"/>
        <v>8</v>
      </c>
      <c r="K9" s="32" t="s">
        <v>86</v>
      </c>
      <c r="L9" s="32">
        <f t="shared" si="4"/>
        <v>8</v>
      </c>
      <c r="M9" s="32" t="s">
        <v>85</v>
      </c>
      <c r="N9" s="32">
        <f t="shared" si="7"/>
        <v>6</v>
      </c>
      <c r="O9" s="32" t="s">
        <v>86</v>
      </c>
      <c r="P9" s="32">
        <f t="shared" si="6"/>
        <v>8</v>
      </c>
      <c r="Q9" s="32">
        <v>34</v>
      </c>
      <c r="R9" s="32">
        <f t="shared" si="8"/>
        <v>242</v>
      </c>
      <c r="S9" s="33">
        <f t="shared" si="9"/>
        <v>7.117647058823529</v>
      </c>
      <c r="T9" s="31" t="str">
        <f t="shared" si="10"/>
        <v>-</v>
      </c>
      <c r="U9" s="20"/>
      <c r="V9" s="20"/>
      <c r="W9" s="20"/>
      <c r="X9" s="20"/>
      <c r="Y9" s="20"/>
    </row>
    <row r="10" spans="1:26" ht="34.5" customHeight="1">
      <c r="A10" s="34">
        <v>4</v>
      </c>
      <c r="B10" s="31" t="s">
        <v>39</v>
      </c>
      <c r="C10" s="34" t="s">
        <v>81</v>
      </c>
      <c r="D10" s="34">
        <f t="shared" si="0"/>
        <v>9</v>
      </c>
      <c r="E10" s="34" t="s">
        <v>82</v>
      </c>
      <c r="F10" s="34">
        <f t="shared" si="1"/>
        <v>10</v>
      </c>
      <c r="G10" s="34" t="s">
        <v>82</v>
      </c>
      <c r="H10" s="34">
        <f t="shared" si="2"/>
        <v>10</v>
      </c>
      <c r="I10" s="34" t="s">
        <v>82</v>
      </c>
      <c r="J10" s="34">
        <f t="shared" si="3"/>
        <v>10</v>
      </c>
      <c r="K10" s="53" t="s">
        <v>85</v>
      </c>
      <c r="L10" s="53">
        <f t="shared" si="4"/>
        <v>6</v>
      </c>
      <c r="M10" s="34" t="s">
        <v>81</v>
      </c>
      <c r="N10" s="34">
        <f t="shared" si="7"/>
        <v>9</v>
      </c>
      <c r="O10" s="34" t="s">
        <v>82</v>
      </c>
      <c r="P10" s="34">
        <f t="shared" si="6"/>
        <v>10</v>
      </c>
      <c r="Q10" s="34">
        <v>34</v>
      </c>
      <c r="R10" s="32">
        <f t="shared" si="8"/>
        <v>304</v>
      </c>
      <c r="S10" s="44">
        <f t="shared" si="9"/>
        <v>8.9411764705882355</v>
      </c>
      <c r="T10" s="31" t="str">
        <f t="shared" si="10"/>
        <v>-</v>
      </c>
      <c r="U10" s="20"/>
      <c r="V10" s="20"/>
      <c r="W10" s="20"/>
      <c r="X10" s="20"/>
      <c r="Y10" s="20"/>
    </row>
    <row r="11" spans="1:26" ht="38.25" customHeight="1">
      <c r="A11" s="30">
        <v>5</v>
      </c>
      <c r="B11" s="31" t="s">
        <v>40</v>
      </c>
      <c r="C11" s="30" t="s">
        <v>82</v>
      </c>
      <c r="D11" s="30">
        <f t="shared" si="0"/>
        <v>10</v>
      </c>
      <c r="E11" s="30" t="s">
        <v>82</v>
      </c>
      <c r="F11" s="30">
        <f t="shared" si="1"/>
        <v>10</v>
      </c>
      <c r="G11" s="30" t="s">
        <v>82</v>
      </c>
      <c r="H11" s="32">
        <f t="shared" si="2"/>
        <v>10</v>
      </c>
      <c r="I11" s="32" t="s">
        <v>81</v>
      </c>
      <c r="J11" s="32">
        <f t="shared" si="3"/>
        <v>9</v>
      </c>
      <c r="K11" s="54" t="s">
        <v>86</v>
      </c>
      <c r="L11" s="54">
        <f t="shared" si="4"/>
        <v>8</v>
      </c>
      <c r="M11" s="32" t="s">
        <v>82</v>
      </c>
      <c r="N11" s="32">
        <f t="shared" si="7"/>
        <v>10</v>
      </c>
      <c r="O11" s="32" t="s">
        <v>82</v>
      </c>
      <c r="P11" s="32">
        <f t="shared" si="6"/>
        <v>10</v>
      </c>
      <c r="Q11" s="32">
        <v>34</v>
      </c>
      <c r="R11" s="32">
        <f t="shared" si="8"/>
        <v>326</v>
      </c>
      <c r="S11" s="33">
        <f t="shared" si="9"/>
        <v>9.5882352941176467</v>
      </c>
      <c r="T11" s="31" t="str">
        <f t="shared" si="10"/>
        <v>-</v>
      </c>
      <c r="U11" s="20"/>
      <c r="V11" s="20"/>
      <c r="W11" s="20"/>
      <c r="X11" s="20"/>
      <c r="Y11" s="20"/>
    </row>
    <row r="12" spans="1:26" ht="38.25" customHeight="1">
      <c r="A12" s="30">
        <v>6</v>
      </c>
      <c r="B12" s="31" t="s">
        <v>41</v>
      </c>
      <c r="C12" s="30" t="s">
        <v>81</v>
      </c>
      <c r="D12" s="30">
        <f t="shared" si="0"/>
        <v>9</v>
      </c>
      <c r="E12" s="30" t="s">
        <v>81</v>
      </c>
      <c r="F12" s="30">
        <f t="shared" si="1"/>
        <v>9</v>
      </c>
      <c r="G12" s="30" t="s">
        <v>81</v>
      </c>
      <c r="H12" s="32">
        <f t="shared" si="2"/>
        <v>9</v>
      </c>
      <c r="I12" s="32" t="s">
        <v>82</v>
      </c>
      <c r="J12" s="32">
        <f t="shared" si="3"/>
        <v>10</v>
      </c>
      <c r="K12" s="32" t="s">
        <v>81</v>
      </c>
      <c r="L12" s="32">
        <f t="shared" si="4"/>
        <v>9</v>
      </c>
      <c r="M12" s="32" t="s">
        <v>81</v>
      </c>
      <c r="N12" s="32">
        <f t="shared" si="7"/>
        <v>9</v>
      </c>
      <c r="O12" s="32" t="s">
        <v>81</v>
      </c>
      <c r="P12" s="32">
        <f t="shared" si="6"/>
        <v>9</v>
      </c>
      <c r="Q12" s="32">
        <v>34</v>
      </c>
      <c r="R12" s="32">
        <f t="shared" si="8"/>
        <v>308</v>
      </c>
      <c r="S12" s="33">
        <f t="shared" si="9"/>
        <v>9.0588235294117645</v>
      </c>
      <c r="T12" s="31" t="str">
        <f t="shared" si="10"/>
        <v>-</v>
      </c>
      <c r="U12" s="20"/>
      <c r="V12" s="20"/>
      <c r="W12" s="20"/>
      <c r="X12" s="20"/>
      <c r="Y12" s="20"/>
    </row>
    <row r="13" spans="1:26" s="28" customFormat="1" ht="43.5" customHeight="1">
      <c r="A13" s="34">
        <v>7</v>
      </c>
      <c r="B13" s="31" t="s">
        <v>42</v>
      </c>
      <c r="C13" s="34" t="s">
        <v>83</v>
      </c>
      <c r="D13" s="34">
        <f t="shared" si="0"/>
        <v>7</v>
      </c>
      <c r="E13" s="34" t="s">
        <v>87</v>
      </c>
      <c r="F13" s="34">
        <f t="shared" si="1"/>
        <v>4</v>
      </c>
      <c r="G13" s="30" t="s">
        <v>80</v>
      </c>
      <c r="H13" s="34">
        <f t="shared" si="2"/>
        <v>5</v>
      </c>
      <c r="I13" s="34" t="s">
        <v>86</v>
      </c>
      <c r="J13" s="34">
        <f t="shared" si="3"/>
        <v>8</v>
      </c>
      <c r="K13" s="34" t="s">
        <v>86</v>
      </c>
      <c r="L13" s="34">
        <f t="shared" si="4"/>
        <v>8</v>
      </c>
      <c r="M13" s="34" t="s">
        <v>85</v>
      </c>
      <c r="N13" s="32">
        <f t="shared" si="7"/>
        <v>6</v>
      </c>
      <c r="O13" s="36" t="s">
        <v>82</v>
      </c>
      <c r="P13" s="34">
        <f t="shared" si="6"/>
        <v>10</v>
      </c>
      <c r="Q13" s="32">
        <v>34</v>
      </c>
      <c r="R13" s="32">
        <f t="shared" si="8"/>
        <v>216</v>
      </c>
      <c r="S13" s="33">
        <f t="shared" si="9"/>
        <v>6.3529411764705879</v>
      </c>
      <c r="T13" s="31" t="str">
        <f t="shared" si="10"/>
        <v>-</v>
      </c>
      <c r="U13" s="27"/>
      <c r="V13" s="27"/>
      <c r="W13" s="27"/>
      <c r="X13" s="27"/>
      <c r="Y13" s="27"/>
    </row>
    <row r="14" spans="1:26" ht="39.75" customHeight="1">
      <c r="A14" s="30">
        <v>8</v>
      </c>
      <c r="B14" s="31" t="s">
        <v>43</v>
      </c>
      <c r="C14" s="59" t="s">
        <v>84</v>
      </c>
      <c r="D14" s="30">
        <f t="shared" si="0"/>
        <v>0</v>
      </c>
      <c r="E14" s="59" t="s">
        <v>84</v>
      </c>
      <c r="F14" s="30">
        <f t="shared" si="1"/>
        <v>0</v>
      </c>
      <c r="G14" s="59" t="s">
        <v>84</v>
      </c>
      <c r="H14" s="32">
        <f t="shared" si="2"/>
        <v>0</v>
      </c>
      <c r="I14" s="59" t="s">
        <v>84</v>
      </c>
      <c r="J14" s="32">
        <f t="shared" si="3"/>
        <v>0</v>
      </c>
      <c r="K14" s="60" t="s">
        <v>84</v>
      </c>
      <c r="L14" s="54">
        <f t="shared" si="4"/>
        <v>0</v>
      </c>
      <c r="M14" s="59" t="s">
        <v>84</v>
      </c>
      <c r="N14" s="32">
        <f t="shared" si="7"/>
        <v>0</v>
      </c>
      <c r="O14" s="59" t="s">
        <v>84</v>
      </c>
      <c r="P14" s="32">
        <f t="shared" si="6"/>
        <v>0</v>
      </c>
      <c r="Q14" s="32">
        <v>34</v>
      </c>
      <c r="R14" s="32">
        <f t="shared" si="8"/>
        <v>0</v>
      </c>
      <c r="S14" s="33">
        <f t="shared" si="9"/>
        <v>0</v>
      </c>
      <c r="T14" s="31" t="str">
        <f t="shared" si="10"/>
        <v>***</v>
      </c>
      <c r="U14" s="20"/>
      <c r="V14" s="20"/>
      <c r="W14" s="20"/>
      <c r="X14" s="20"/>
      <c r="Y14" s="20"/>
    </row>
    <row r="15" spans="1:26" ht="39.75" customHeight="1">
      <c r="A15" s="34">
        <v>9</v>
      </c>
      <c r="B15" s="31" t="s">
        <v>44</v>
      </c>
      <c r="C15" s="34" t="s">
        <v>85</v>
      </c>
      <c r="D15" s="34">
        <f t="shared" si="0"/>
        <v>6</v>
      </c>
      <c r="E15" s="34" t="s">
        <v>86</v>
      </c>
      <c r="F15" s="34">
        <f t="shared" si="1"/>
        <v>8</v>
      </c>
      <c r="G15" s="34" t="s">
        <v>83</v>
      </c>
      <c r="H15" s="34">
        <f t="shared" si="2"/>
        <v>7</v>
      </c>
      <c r="I15" s="34" t="s">
        <v>86</v>
      </c>
      <c r="J15" s="34">
        <f t="shared" si="3"/>
        <v>8</v>
      </c>
      <c r="K15" s="34" t="s">
        <v>81</v>
      </c>
      <c r="L15" s="34">
        <f t="shared" si="4"/>
        <v>9</v>
      </c>
      <c r="M15" s="34" t="s">
        <v>83</v>
      </c>
      <c r="N15" s="34">
        <f t="shared" si="7"/>
        <v>7</v>
      </c>
      <c r="O15" s="34" t="s">
        <v>86</v>
      </c>
      <c r="P15" s="34">
        <f t="shared" si="6"/>
        <v>8</v>
      </c>
      <c r="Q15" s="34">
        <v>34</v>
      </c>
      <c r="R15" s="32">
        <f t="shared" si="8"/>
        <v>254</v>
      </c>
      <c r="S15" s="44">
        <f t="shared" si="9"/>
        <v>7.4705882352941178</v>
      </c>
      <c r="T15" s="31" t="str">
        <f t="shared" si="10"/>
        <v>-</v>
      </c>
      <c r="U15" s="20"/>
      <c r="V15" s="20"/>
      <c r="W15" s="20"/>
      <c r="X15" s="20"/>
      <c r="Y15" s="20"/>
    </row>
    <row r="16" spans="1:26" ht="36.75" customHeight="1">
      <c r="A16" s="32">
        <v>10</v>
      </c>
      <c r="B16" s="31" t="s">
        <v>45</v>
      </c>
      <c r="C16" s="59" t="s">
        <v>84</v>
      </c>
      <c r="D16" s="32">
        <f t="shared" si="0"/>
        <v>0</v>
      </c>
      <c r="E16" s="59" t="s">
        <v>84</v>
      </c>
      <c r="F16" s="32">
        <f t="shared" si="1"/>
        <v>0</v>
      </c>
      <c r="G16" s="59" t="s">
        <v>84</v>
      </c>
      <c r="H16" s="32">
        <f t="shared" si="2"/>
        <v>0</v>
      </c>
      <c r="I16" s="59" t="s">
        <v>84</v>
      </c>
      <c r="J16" s="32">
        <f t="shared" si="3"/>
        <v>0</v>
      </c>
      <c r="K16" s="59" t="s">
        <v>84</v>
      </c>
      <c r="L16" s="32">
        <f t="shared" si="4"/>
        <v>0</v>
      </c>
      <c r="M16" s="59" t="s">
        <v>84</v>
      </c>
      <c r="N16" s="32">
        <f t="shared" si="7"/>
        <v>0</v>
      </c>
      <c r="O16" s="59" t="s">
        <v>84</v>
      </c>
      <c r="P16" s="32">
        <f t="shared" si="6"/>
        <v>0</v>
      </c>
      <c r="Q16" s="32">
        <v>34</v>
      </c>
      <c r="R16" s="32">
        <f t="shared" si="8"/>
        <v>0</v>
      </c>
      <c r="S16" s="38">
        <f t="shared" si="9"/>
        <v>0</v>
      </c>
      <c r="T16" s="31" t="str">
        <f t="shared" si="10"/>
        <v>***</v>
      </c>
      <c r="U16" s="20"/>
      <c r="V16" s="20"/>
      <c r="W16" s="20"/>
      <c r="X16" s="20"/>
      <c r="Y16" s="20"/>
    </row>
    <row r="17" spans="1:28" ht="36.75" customHeight="1">
      <c r="A17" s="34">
        <v>11</v>
      </c>
      <c r="B17" s="35" t="s">
        <v>46</v>
      </c>
      <c r="C17" s="34" t="s">
        <v>83</v>
      </c>
      <c r="D17" s="34">
        <f t="shared" ref="D17:D19" si="11">IF(C17="AA",10, IF(C17="AB",9, IF(C17="BB",8, IF(C17="BC",7,IF(C17="CC",6, IF(C17="CD",5, IF(C17="DD",4,IF(C17="F",0))))))))</f>
        <v>7</v>
      </c>
      <c r="E17" s="34" t="s">
        <v>86</v>
      </c>
      <c r="F17" s="34">
        <f t="shared" ref="F17:F19" si="12">IF(E17="AA",10, IF(E17="AB",9, IF(E17="BB",8, IF(E17="BC",7,IF(E17="CC",6, IF(E17="CD",5, IF(E17="DD",4,IF(E17="F",0))))))))</f>
        <v>8</v>
      </c>
      <c r="G17" s="34" t="s">
        <v>85</v>
      </c>
      <c r="H17" s="34">
        <f t="shared" ref="H17:H19" si="13">IF(G17="AA",10, IF(G17="AB",9, IF(G17="BB",8, IF(G17="BC",7,IF(G17="CC",6, IF(G17="CD",5, IF(G17="DD",4,IF(G17="F",0))))))))</f>
        <v>6</v>
      </c>
      <c r="I17" s="34" t="s">
        <v>82</v>
      </c>
      <c r="J17" s="34">
        <f t="shared" ref="J17:J19" si="14">IF(I17="AA",10, IF(I17="AB",9, IF(I17="BB",8, IF(I17="BC",7,IF(I17="CC",6, IF(I17="CD",5, IF(I17="DD",4,IF(I17="F",0))))))))</f>
        <v>10</v>
      </c>
      <c r="K17" s="34" t="s">
        <v>86</v>
      </c>
      <c r="L17" s="34">
        <f t="shared" ref="L17:L19" si="15">IF(K17="AA",10, IF(K17="AB",9, IF(K17="BB",8, IF(K17="BC",7,IF(K17="CC",6, IF(K17="CD",5, IF(K17="DD",4,IF(K17="F",0))))))))</f>
        <v>8</v>
      </c>
      <c r="M17" s="34" t="s">
        <v>86</v>
      </c>
      <c r="N17" s="34">
        <f t="shared" si="7"/>
        <v>8</v>
      </c>
      <c r="O17" s="34" t="s">
        <v>81</v>
      </c>
      <c r="P17" s="34">
        <f t="shared" ref="P17:P19" si="16">IF(O17="AA",10, IF(O17="AB",9, IF(O17="BB",8, IF(O17="BC",7,IF(O17="CC",6, IF(O17="CD",5, IF(O17="DD",4,IF(O17="F",0))))))))</f>
        <v>9</v>
      </c>
      <c r="Q17" s="34">
        <v>34</v>
      </c>
      <c r="R17" s="32">
        <f t="shared" si="8"/>
        <v>260</v>
      </c>
      <c r="S17" s="44">
        <f t="shared" ref="S17:S19" si="17">R17/Q17</f>
        <v>7.6470588235294121</v>
      </c>
      <c r="T17" s="31" t="str">
        <f t="shared" si="10"/>
        <v>-</v>
      </c>
      <c r="U17" s="20"/>
      <c r="V17" s="20"/>
      <c r="W17" s="20"/>
      <c r="X17" s="20"/>
      <c r="Y17" s="20"/>
    </row>
    <row r="18" spans="1:28" ht="36.75" customHeight="1">
      <c r="A18" s="30">
        <v>12</v>
      </c>
      <c r="B18" s="31" t="s">
        <v>47</v>
      </c>
      <c r="C18" s="32" t="s">
        <v>81</v>
      </c>
      <c r="D18" s="32">
        <f t="shared" si="11"/>
        <v>9</v>
      </c>
      <c r="E18" s="59" t="s">
        <v>88</v>
      </c>
      <c r="F18" s="32" t="b">
        <f t="shared" si="12"/>
        <v>0</v>
      </c>
      <c r="G18" s="59" t="s">
        <v>88</v>
      </c>
      <c r="H18" s="32" t="b">
        <f t="shared" si="13"/>
        <v>0</v>
      </c>
      <c r="I18" s="32" t="s">
        <v>82</v>
      </c>
      <c r="J18" s="32">
        <f t="shared" si="14"/>
        <v>10</v>
      </c>
      <c r="K18" s="32" t="s">
        <v>82</v>
      </c>
      <c r="L18" s="32">
        <f t="shared" si="15"/>
        <v>10</v>
      </c>
      <c r="M18" s="32" t="s">
        <v>81</v>
      </c>
      <c r="N18" s="32">
        <f t="shared" si="7"/>
        <v>9</v>
      </c>
      <c r="O18" s="32" t="s">
        <v>82</v>
      </c>
      <c r="P18" s="32">
        <f t="shared" si="16"/>
        <v>10</v>
      </c>
      <c r="Q18" s="32">
        <v>34</v>
      </c>
      <c r="R18" s="32">
        <f t="shared" si="8"/>
        <v>208</v>
      </c>
      <c r="S18" s="38">
        <f t="shared" si="17"/>
        <v>6.117647058823529</v>
      </c>
      <c r="T18" s="31" t="str">
        <f t="shared" si="10"/>
        <v>-</v>
      </c>
      <c r="U18" s="20"/>
      <c r="V18" s="20"/>
      <c r="W18" s="20"/>
      <c r="X18" s="20"/>
      <c r="Y18" s="20"/>
    </row>
    <row r="19" spans="1:28" ht="36.75" customHeight="1">
      <c r="A19" s="39">
        <v>13</v>
      </c>
      <c r="B19" s="31" t="s">
        <v>48</v>
      </c>
      <c r="C19" s="32" t="s">
        <v>86</v>
      </c>
      <c r="D19" s="32">
        <f t="shared" si="11"/>
        <v>8</v>
      </c>
      <c r="E19" s="32" t="s">
        <v>86</v>
      </c>
      <c r="F19" s="32">
        <f t="shared" si="12"/>
        <v>8</v>
      </c>
      <c r="G19" s="32" t="s">
        <v>83</v>
      </c>
      <c r="H19" s="32">
        <f t="shared" si="13"/>
        <v>7</v>
      </c>
      <c r="I19" s="32" t="s">
        <v>81</v>
      </c>
      <c r="J19" s="32">
        <f t="shared" si="14"/>
        <v>9</v>
      </c>
      <c r="K19" s="32" t="s">
        <v>82</v>
      </c>
      <c r="L19" s="32">
        <f t="shared" si="15"/>
        <v>10</v>
      </c>
      <c r="M19" s="34" t="s">
        <v>83</v>
      </c>
      <c r="N19" s="32">
        <f t="shared" si="7"/>
        <v>7</v>
      </c>
      <c r="O19" s="32" t="s">
        <v>81</v>
      </c>
      <c r="P19" s="32">
        <f t="shared" si="16"/>
        <v>9</v>
      </c>
      <c r="Q19" s="32">
        <v>34</v>
      </c>
      <c r="R19" s="32">
        <f t="shared" si="8"/>
        <v>276</v>
      </c>
      <c r="S19" s="38">
        <f t="shared" si="17"/>
        <v>8.117647058823529</v>
      </c>
      <c r="T19" s="31" t="str">
        <f t="shared" si="10"/>
        <v>-</v>
      </c>
      <c r="U19" s="20"/>
      <c r="V19" s="20"/>
      <c r="W19" s="20"/>
      <c r="X19" s="20"/>
      <c r="Y19" s="20"/>
    </row>
    <row r="20" spans="1:28" ht="45" customHeight="1">
      <c r="A20" s="32">
        <v>14</v>
      </c>
      <c r="B20" s="31" t="s">
        <v>49</v>
      </c>
      <c r="C20" s="30" t="s">
        <v>86</v>
      </c>
      <c r="D20" s="30">
        <f t="shared" si="0"/>
        <v>8</v>
      </c>
      <c r="E20" s="30" t="s">
        <v>86</v>
      </c>
      <c r="F20" s="30">
        <f t="shared" si="1"/>
        <v>8</v>
      </c>
      <c r="G20" s="30" t="s">
        <v>85</v>
      </c>
      <c r="H20" s="32">
        <f t="shared" si="2"/>
        <v>6</v>
      </c>
      <c r="I20" s="32" t="s">
        <v>81</v>
      </c>
      <c r="J20" s="32">
        <f t="shared" si="3"/>
        <v>9</v>
      </c>
      <c r="K20" s="54" t="s">
        <v>83</v>
      </c>
      <c r="L20" s="54">
        <f t="shared" si="4"/>
        <v>7</v>
      </c>
      <c r="M20" s="32" t="s">
        <v>83</v>
      </c>
      <c r="N20" s="32">
        <f t="shared" si="7"/>
        <v>7</v>
      </c>
      <c r="O20" s="32" t="s">
        <v>81</v>
      </c>
      <c r="P20" s="32">
        <f t="shared" si="6"/>
        <v>9</v>
      </c>
      <c r="Q20" s="32">
        <v>34</v>
      </c>
      <c r="R20" s="32">
        <f t="shared" si="8"/>
        <v>252</v>
      </c>
      <c r="S20" s="33">
        <f t="shared" si="9"/>
        <v>7.4117647058823533</v>
      </c>
      <c r="T20" s="31" t="str">
        <f t="shared" si="10"/>
        <v>-</v>
      </c>
      <c r="U20" s="20"/>
      <c r="V20" s="20"/>
      <c r="W20" s="20"/>
      <c r="X20" s="20"/>
      <c r="Y20" s="20"/>
    </row>
    <row r="21" spans="1:28" ht="35.25" customHeight="1">
      <c r="A21" s="32">
        <v>15</v>
      </c>
      <c r="B21" s="31" t="s">
        <v>50</v>
      </c>
      <c r="C21" s="30" t="s">
        <v>83</v>
      </c>
      <c r="D21" s="30">
        <f t="shared" si="0"/>
        <v>7</v>
      </c>
      <c r="E21" s="30" t="s">
        <v>86</v>
      </c>
      <c r="F21" s="30">
        <f t="shared" si="1"/>
        <v>8</v>
      </c>
      <c r="G21" s="30" t="s">
        <v>80</v>
      </c>
      <c r="H21" s="32">
        <f t="shared" si="2"/>
        <v>5</v>
      </c>
      <c r="I21" s="32" t="s">
        <v>86</v>
      </c>
      <c r="J21" s="32">
        <f t="shared" si="3"/>
        <v>8</v>
      </c>
      <c r="K21" s="32" t="s">
        <v>81</v>
      </c>
      <c r="L21" s="32">
        <f t="shared" si="4"/>
        <v>9</v>
      </c>
      <c r="M21" s="32" t="s">
        <v>83</v>
      </c>
      <c r="N21" s="32">
        <f t="shared" si="7"/>
        <v>7</v>
      </c>
      <c r="O21" s="32" t="s">
        <v>82</v>
      </c>
      <c r="P21" s="32">
        <f t="shared" si="6"/>
        <v>10</v>
      </c>
      <c r="Q21" s="32">
        <v>34</v>
      </c>
      <c r="R21" s="32">
        <f t="shared" si="8"/>
        <v>252</v>
      </c>
      <c r="S21" s="33">
        <f t="shared" si="9"/>
        <v>7.4117647058823533</v>
      </c>
      <c r="T21" s="31" t="str">
        <f t="shared" si="10"/>
        <v>-</v>
      </c>
      <c r="U21" s="20"/>
      <c r="V21" s="20"/>
      <c r="W21" s="20"/>
      <c r="X21" s="20"/>
      <c r="Y21" s="20"/>
    </row>
    <row r="22" spans="1:28" s="26" customFormat="1" ht="45" customHeight="1">
      <c r="A22" s="48">
        <v>16</v>
      </c>
      <c r="B22" s="47" t="s">
        <v>51</v>
      </c>
      <c r="C22" s="49" t="s">
        <v>87</v>
      </c>
      <c r="D22" s="50">
        <f>IF(C22="AA",10, IF(C22="AB",9, IF(C22="BB",8, IF(C22="BC",7,IF(C22="CC",6, IF(C22="CD",5, IF(C22="DD",4,IF(C22="F",0))))))))</f>
        <v>4</v>
      </c>
      <c r="E22" s="50" t="s">
        <v>80</v>
      </c>
      <c r="F22" s="49">
        <f t="shared" si="1"/>
        <v>5</v>
      </c>
      <c r="G22" s="32" t="s">
        <v>87</v>
      </c>
      <c r="H22" s="50">
        <f t="shared" si="2"/>
        <v>4</v>
      </c>
      <c r="I22" s="49" t="s">
        <v>81</v>
      </c>
      <c r="J22" s="50">
        <f t="shared" si="3"/>
        <v>9</v>
      </c>
      <c r="K22" s="49" t="s">
        <v>83</v>
      </c>
      <c r="L22" s="50">
        <f t="shared" si="4"/>
        <v>7</v>
      </c>
      <c r="M22" s="48" t="s">
        <v>87</v>
      </c>
      <c r="N22" s="48">
        <f t="shared" si="7"/>
        <v>4</v>
      </c>
      <c r="O22" s="49" t="s">
        <v>82</v>
      </c>
      <c r="P22" s="49">
        <f t="shared" si="6"/>
        <v>10</v>
      </c>
      <c r="Q22" s="32">
        <v>34</v>
      </c>
      <c r="R22" s="32">
        <f t="shared" si="8"/>
        <v>182</v>
      </c>
      <c r="S22" s="51">
        <f t="shared" si="9"/>
        <v>5.3529411764705879</v>
      </c>
      <c r="T22" s="47" t="str">
        <f t="shared" si="10"/>
        <v>***</v>
      </c>
      <c r="U22" s="25"/>
      <c r="V22" s="25"/>
      <c r="W22" s="25"/>
      <c r="X22" s="25"/>
      <c r="Y22" s="25"/>
    </row>
    <row r="23" spans="1:28" s="26" customFormat="1" ht="45" customHeight="1">
      <c r="A23" s="32">
        <v>17</v>
      </c>
      <c r="B23" s="31" t="s">
        <v>52</v>
      </c>
      <c r="C23" s="50" t="s">
        <v>83</v>
      </c>
      <c r="D23" s="50">
        <f>IF(C23="AA",10, IF(C23="AB",9, IF(C23="BB",8, IF(C23="BC",7,IF(C23="CC",6, IF(C23="CD",5, IF(C23="DD",4,IF(C23="F",0))))))))</f>
        <v>7</v>
      </c>
      <c r="E23" s="50" t="s">
        <v>83</v>
      </c>
      <c r="F23" s="50">
        <f t="shared" ref="F23" si="18">IF(E23="AA",10, IF(E23="AB",9, IF(E23="BB",8, IF(E23="BC",7,IF(E23="CC",6, IF(E23="CD",5, IF(E23="DD",4,IF(E23="F",0))))))))</f>
        <v>7</v>
      </c>
      <c r="G23" s="32" t="s">
        <v>80</v>
      </c>
      <c r="H23" s="50">
        <f t="shared" ref="H23" si="19">IF(G23="AA",10, IF(G23="AB",9, IF(G23="BB",8, IF(G23="BC",7,IF(G23="CC",6, IF(G23="CD",5, IF(G23="DD",4,IF(G23="F",0))))))))</f>
        <v>5</v>
      </c>
      <c r="I23" s="50" t="s">
        <v>86</v>
      </c>
      <c r="J23" s="50">
        <f t="shared" ref="J23" si="20">IF(I23="AA",10, IF(I23="AB",9, IF(I23="BB",8, IF(I23="BC",7,IF(I23="CC",6, IF(I23="CD",5, IF(I23="DD",4,IF(I23="F",0))))))))</f>
        <v>8</v>
      </c>
      <c r="K23" s="50" t="s">
        <v>83</v>
      </c>
      <c r="L23" s="50">
        <f t="shared" ref="L23" si="21">IF(K23="AA",10, IF(K23="AB",9, IF(K23="BB",8, IF(K23="BC",7,IF(K23="CC",6, IF(K23="CD",5, IF(K23="DD",4,IF(K23="F",0))))))))</f>
        <v>7</v>
      </c>
      <c r="M23" s="32" t="s">
        <v>85</v>
      </c>
      <c r="N23" s="32">
        <f t="shared" ref="N23" si="22">IF(M23="AA",10, IF(M23="AB",9, IF(M23="BB",8, IF(M23="BC",7,IF(M23="CC",6, IF(M23="CD",5, IF(M23="DD",4,IF(M23="F",0))))))))</f>
        <v>6</v>
      </c>
      <c r="O23" s="50" t="s">
        <v>81</v>
      </c>
      <c r="P23" s="50">
        <f t="shared" ref="P23" si="23">IF(O23="AA",10, IF(O23="AB",9, IF(O23="BB",8, IF(O23="BC",7,IF(O23="CC",6, IF(O23="CD",5, IF(O23="DD",4,IF(O23="F",0))))))))</f>
        <v>9</v>
      </c>
      <c r="Q23" s="32">
        <v>34</v>
      </c>
      <c r="R23" s="32">
        <f t="shared" ref="R23" si="24">(D23*6+F23*6+H23*6+J23*2+L23*6+P23*2+N23*6)</f>
        <v>226</v>
      </c>
      <c r="S23" s="38">
        <f t="shared" ref="S23" si="25">R23/Q23</f>
        <v>6.6470588235294121</v>
      </c>
      <c r="T23" s="31" t="str">
        <f t="shared" ref="T23" si="26">IF(S23&lt;6,"***","-")</f>
        <v>-</v>
      </c>
      <c r="U23" s="25"/>
      <c r="V23" s="25"/>
      <c r="W23" s="25"/>
      <c r="X23" s="25"/>
      <c r="Y23" s="25"/>
      <c r="AB23" s="52"/>
    </row>
    <row r="24" spans="1:28" s="26" customFormat="1" ht="30" customHeight="1">
      <c r="A24" s="73" t="s">
        <v>90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25"/>
      <c r="V24" s="25"/>
      <c r="W24" s="25"/>
      <c r="X24" s="25"/>
      <c r="Y24" s="25"/>
      <c r="AB24" s="62"/>
    </row>
    <row r="25" spans="1:28" ht="18" hidden="1">
      <c r="A25" s="21"/>
      <c r="B25" s="68"/>
      <c r="C25" s="68"/>
      <c r="D25" s="68"/>
      <c r="E25" s="68"/>
      <c r="F25" s="68"/>
      <c r="G25" s="21"/>
      <c r="H25" s="21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37"/>
      <c r="V25" s="37"/>
      <c r="W25" s="37"/>
      <c r="X25" s="37"/>
      <c r="Y25" s="37"/>
      <c r="Z25" s="2"/>
    </row>
    <row r="26" spans="1:28" ht="19.5" customHeight="1">
      <c r="A26" s="21"/>
      <c r="B26" s="76" t="s">
        <v>59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</row>
    <row r="27" spans="1:28" ht="24.75" customHeight="1">
      <c r="A27" s="21"/>
      <c r="B27" s="75" t="s">
        <v>58</v>
      </c>
      <c r="C27" s="75"/>
      <c r="D27" s="75"/>
      <c r="E27" s="75"/>
      <c r="F27" s="75"/>
      <c r="G27" s="75"/>
      <c r="H27" s="75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2"/>
    </row>
    <row r="28" spans="1:28" ht="18" hidden="1">
      <c r="A28" s="77"/>
      <c r="B28" s="78"/>
      <c r="C28" s="22"/>
      <c r="D28" s="22"/>
      <c r="E28" s="22"/>
      <c r="F28" s="22"/>
      <c r="G28" s="22"/>
      <c r="H28" s="22"/>
      <c r="I28" s="21"/>
      <c r="J28" s="21"/>
      <c r="K28" s="21"/>
      <c r="L28" s="21"/>
      <c r="M28" s="43"/>
      <c r="N28" s="43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"/>
    </row>
    <row r="29" spans="1:28" ht="75.75" customHeight="1">
      <c r="A29" s="21"/>
      <c r="B29" s="70" t="s">
        <v>12</v>
      </c>
      <c r="C29" s="70"/>
      <c r="D29" s="23"/>
      <c r="E29" s="70" t="s">
        <v>13</v>
      </c>
      <c r="F29" s="70"/>
      <c r="G29" s="70"/>
      <c r="I29" s="70" t="s">
        <v>14</v>
      </c>
      <c r="J29" s="70"/>
      <c r="K29" s="70"/>
      <c r="L29" s="70"/>
      <c r="M29" s="23"/>
      <c r="N29" s="79" t="s">
        <v>16</v>
      </c>
      <c r="O29" s="79"/>
      <c r="P29" s="79"/>
      <c r="R29" s="70" t="s">
        <v>57</v>
      </c>
      <c r="S29" s="70"/>
      <c r="T29" s="70"/>
      <c r="U29" s="21"/>
      <c r="V29" s="21"/>
      <c r="W29" s="21"/>
      <c r="X29" s="21"/>
      <c r="Y29" s="21"/>
      <c r="Z29" s="3"/>
    </row>
    <row r="30" spans="1:28" ht="18">
      <c r="A30" s="21"/>
      <c r="B30" s="24"/>
      <c r="C30" s="24"/>
      <c r="D30" s="23"/>
      <c r="E30" s="23"/>
      <c r="F30" s="23"/>
      <c r="G30" s="24"/>
      <c r="H30" s="24"/>
      <c r="I30" s="23"/>
      <c r="J30" s="23"/>
      <c r="K30" s="23"/>
      <c r="L30" s="23"/>
      <c r="M30" s="23"/>
      <c r="N30" s="23"/>
      <c r="P30" s="23"/>
      <c r="Q30" s="23"/>
      <c r="R30" s="23"/>
      <c r="S30" s="21"/>
      <c r="T30" s="21"/>
      <c r="U30" s="21"/>
      <c r="V30" s="21"/>
      <c r="W30" s="21"/>
      <c r="X30" s="21"/>
      <c r="Y30" s="21"/>
      <c r="Z30" s="2"/>
    </row>
    <row r="31" spans="1:28" ht="18">
      <c r="A31" s="21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1"/>
      <c r="T31" s="21"/>
      <c r="U31" s="21"/>
      <c r="V31" s="21"/>
      <c r="W31" s="21"/>
      <c r="X31" s="21"/>
      <c r="Y31" s="21"/>
      <c r="Z31" s="4"/>
    </row>
    <row r="32" spans="1:28" ht="27" customHeight="1">
      <c r="A32" s="21"/>
      <c r="B32" s="24"/>
      <c r="C32" s="74"/>
      <c r="D32" s="74"/>
      <c r="E32" s="74"/>
      <c r="F32" s="23"/>
      <c r="G32" s="23"/>
      <c r="H32" s="23"/>
      <c r="I32" s="23"/>
      <c r="L32" s="23"/>
      <c r="M32" s="23"/>
      <c r="N32" s="23"/>
      <c r="O32" s="23"/>
      <c r="P32" s="23"/>
      <c r="Q32" s="23"/>
      <c r="R32" s="23"/>
      <c r="S32" s="21"/>
      <c r="T32" s="21"/>
      <c r="U32" s="21"/>
      <c r="V32" s="21"/>
      <c r="W32" s="21"/>
      <c r="X32" s="21"/>
      <c r="Y32" s="21"/>
      <c r="Z32" s="4"/>
    </row>
    <row r="33" spans="1:26" ht="18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43"/>
      <c r="N33" s="43"/>
      <c r="O33" s="21"/>
      <c r="P33" s="21"/>
      <c r="Q33" s="21"/>
      <c r="R33" s="21"/>
      <c r="S33" s="21"/>
      <c r="T33" s="21"/>
      <c r="U33" s="21"/>
      <c r="V33" s="21"/>
      <c r="W33" s="21" t="s">
        <v>15</v>
      </c>
      <c r="X33" s="21"/>
      <c r="Y33" s="21"/>
      <c r="Z33" s="4"/>
    </row>
    <row r="34" spans="1:26" ht="18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6" ht="18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</sheetData>
  <mergeCells count="36">
    <mergeCell ref="C32:E32"/>
    <mergeCell ref="B27:H27"/>
    <mergeCell ref="I27:Y27"/>
    <mergeCell ref="A28:B28"/>
    <mergeCell ref="B26:AB26"/>
    <mergeCell ref="N29:P29"/>
    <mergeCell ref="R29:T29"/>
    <mergeCell ref="I29:L29"/>
    <mergeCell ref="E29:G29"/>
    <mergeCell ref="O5:P5"/>
    <mergeCell ref="B25:F25"/>
    <mergeCell ref="I25:T25"/>
    <mergeCell ref="B29:C29"/>
    <mergeCell ref="C5:D5"/>
    <mergeCell ref="E5:F5"/>
    <mergeCell ref="G5:H5"/>
    <mergeCell ref="I5:J5"/>
    <mergeCell ref="K5:L5"/>
    <mergeCell ref="T5:T6"/>
    <mergeCell ref="A24:T24"/>
    <mergeCell ref="M4:N4"/>
    <mergeCell ref="M5:N5"/>
    <mergeCell ref="A1:Z1"/>
    <mergeCell ref="A2:Z2"/>
    <mergeCell ref="A3:Z3"/>
    <mergeCell ref="A4:A6"/>
    <mergeCell ref="B4:B6"/>
    <mergeCell ref="C4:D4"/>
    <mergeCell ref="E4:F4"/>
    <mergeCell ref="G4:H4"/>
    <mergeCell ref="I4:J4"/>
    <mergeCell ref="K4:L4"/>
    <mergeCell ref="O4:P4"/>
    <mergeCell ref="Q4:Q6"/>
    <mergeCell ref="R4:R6"/>
    <mergeCell ref="S4:S6"/>
  </mergeCells>
  <pageMargins left="0.70866141732283472" right="0.70866141732283472" top="0.74803149606299213" bottom="0.74803149606299213" header="0.31496062992125984" footer="0.31496062992125984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16" zoomScale="124" zoomScaleNormal="124" workbookViewId="0">
      <selection activeCell="D24" sqref="D24:F24"/>
    </sheetView>
  </sheetViews>
  <sheetFormatPr defaultRowHeight="15"/>
  <cols>
    <col min="2" max="2" width="17.5703125" customWidth="1"/>
    <col min="3" max="3" width="10.5703125" customWidth="1"/>
    <col min="4" max="4" width="9.85546875" customWidth="1"/>
    <col min="5" max="5" width="11.28515625" customWidth="1"/>
    <col min="6" max="6" width="10" customWidth="1"/>
    <col min="8" max="8" width="11.28515625" customWidth="1"/>
    <col min="11" max="11" width="10.140625" customWidth="1"/>
    <col min="12" max="12" width="10.28515625" customWidth="1"/>
    <col min="17" max="17" width="9.85546875" customWidth="1"/>
    <col min="18" max="18" width="8.5703125" customWidth="1"/>
    <col min="19" max="19" width="0.140625" hidden="1" customWidth="1"/>
    <col min="20" max="23" width="9.140625" hidden="1" customWidth="1"/>
    <col min="24" max="24" width="0.42578125" hidden="1" customWidth="1"/>
  </cols>
  <sheetData>
    <row r="1" spans="1:24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 spans="1:24" ht="18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ht="18">
      <c r="A3" s="83" t="s">
        <v>17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5" customHeight="1">
      <c r="A4" s="85" t="s">
        <v>2</v>
      </c>
      <c r="B4" s="86" t="s">
        <v>3</v>
      </c>
      <c r="C4" s="86" t="s">
        <v>18</v>
      </c>
      <c r="D4" s="86"/>
      <c r="E4" s="86" t="s">
        <v>19</v>
      </c>
      <c r="F4" s="86"/>
      <c r="G4" s="86" t="s">
        <v>20</v>
      </c>
      <c r="H4" s="86"/>
      <c r="I4" s="86" t="s">
        <v>21</v>
      </c>
      <c r="J4" s="86"/>
      <c r="K4" s="86" t="s">
        <v>75</v>
      </c>
      <c r="L4" s="86"/>
      <c r="M4" s="86" t="s">
        <v>26</v>
      </c>
      <c r="N4" s="86"/>
      <c r="O4" s="86" t="s">
        <v>8</v>
      </c>
      <c r="P4" s="85" t="s">
        <v>9</v>
      </c>
      <c r="Q4" s="85" t="s">
        <v>24</v>
      </c>
      <c r="R4" s="45" t="s">
        <v>32</v>
      </c>
    </row>
    <row r="5" spans="1:24" ht="29.25" customHeight="1">
      <c r="A5" s="85"/>
      <c r="B5" s="85"/>
      <c r="C5" s="88" t="s">
        <v>61</v>
      </c>
      <c r="D5" s="88"/>
      <c r="E5" s="86" t="s">
        <v>22</v>
      </c>
      <c r="F5" s="86"/>
      <c r="G5" s="89" t="s">
        <v>89</v>
      </c>
      <c r="H5" s="89"/>
      <c r="I5" s="86" t="s">
        <v>74</v>
      </c>
      <c r="J5" s="86"/>
      <c r="K5" s="86" t="s">
        <v>76</v>
      </c>
      <c r="L5" s="86"/>
      <c r="M5" s="86" t="s">
        <v>27</v>
      </c>
      <c r="N5" s="86"/>
      <c r="O5" s="86"/>
      <c r="P5" s="87"/>
      <c r="Q5" s="85"/>
      <c r="R5" s="80" t="s">
        <v>33</v>
      </c>
    </row>
    <row r="6" spans="1:24" ht="12" customHeight="1">
      <c r="A6" s="85"/>
      <c r="B6" s="85"/>
      <c r="C6" s="7" t="s">
        <v>11</v>
      </c>
      <c r="D6" s="7">
        <v>6</v>
      </c>
      <c r="E6" s="7" t="s">
        <v>11</v>
      </c>
      <c r="F6" s="7">
        <v>6</v>
      </c>
      <c r="G6" s="7" t="s">
        <v>11</v>
      </c>
      <c r="H6" s="7">
        <v>6</v>
      </c>
      <c r="I6" s="7" t="s">
        <v>11</v>
      </c>
      <c r="J6" s="7">
        <v>2</v>
      </c>
      <c r="K6" s="7" t="s">
        <v>11</v>
      </c>
      <c r="L6" s="7">
        <v>6</v>
      </c>
      <c r="M6" s="7" t="s">
        <v>11</v>
      </c>
      <c r="N6" s="7">
        <v>6</v>
      </c>
      <c r="O6" s="86"/>
      <c r="P6" s="87"/>
      <c r="Q6" s="85"/>
      <c r="R6" s="81"/>
    </row>
    <row r="7" spans="1:24" ht="23.25" customHeight="1">
      <c r="A7" s="40">
        <v>1</v>
      </c>
      <c r="B7" s="55" t="s">
        <v>62</v>
      </c>
      <c r="C7" s="1" t="s">
        <v>82</v>
      </c>
      <c r="D7" s="1">
        <f t="shared" ref="D7:D12" si="0">IF(C7="AA",10, IF(C7="AB",9, IF(C7="BB",8, IF(C7="BC",7,IF(C7="CC",6, IF(C7="CD",5, IF(C7="DD",4,IF(C7="F",0))))))))</f>
        <v>10</v>
      </c>
      <c r="E7" s="1" t="s">
        <v>81</v>
      </c>
      <c r="F7" s="1">
        <f t="shared" ref="F7:F12" si="1">IF(E7="AA",10, IF(E7="AB",9, IF(E7="BB",8, IF(E7="BC",7,IF(E7="CC",6, IF(E7="CD",5, IF(E7="DD",4,IF(E7="F",0))))))))</f>
        <v>9</v>
      </c>
      <c r="G7" s="1" t="s">
        <v>86</v>
      </c>
      <c r="H7" s="1">
        <f t="shared" ref="H7:H12" si="2">IF(G7="AA",10, IF(G7="AB",9, IF(G7="BB",8, IF(G7="BC",7,IF(G7="CC",6, IF(G7="CD",5, IF(G7="DD",4,IF(G7="F",0))))))))</f>
        <v>8</v>
      </c>
      <c r="I7" s="1" t="s">
        <v>82</v>
      </c>
      <c r="J7" s="1">
        <f t="shared" ref="J7:J12" si="3">IF(I7="AA",10, IF(I7="AB",9, IF(I7="BB",8, IF(I7="BC",7,IF(I7="CC",6, IF(I7="CD",5, IF(I7="DD",4,IF(I7="F",0))))))))</f>
        <v>10</v>
      </c>
      <c r="K7" s="1" t="s">
        <v>86</v>
      </c>
      <c r="L7" s="1">
        <f t="shared" ref="L7:L12" si="4">IF(K7="AA",10, IF(K7="AB",9, IF(K7="BB",8, IF(K7="BC",7,IF(K7="CC",6, IF(K7="CD",5, IF(K7="DD",4,IF(K7="F",0))))))))</f>
        <v>8</v>
      </c>
      <c r="M7" s="1" t="s">
        <v>82</v>
      </c>
      <c r="N7" s="1">
        <f t="shared" ref="N7:N12" si="5">IF(M7="AA",10, IF(M7="AB",9, IF(M7="BB",8, IF(M7="BC",7,IF(M7="CC",6, IF(M7="CD",5, IF(M7="DD",4,IF(M7="F",0))))))))</f>
        <v>10</v>
      </c>
      <c r="O7" s="1">
        <v>32</v>
      </c>
      <c r="P7" s="1">
        <f>(D7*6+F7*6+H7*6+J7*2+L7*6+N7*6)</f>
        <v>290</v>
      </c>
      <c r="Q7" s="41">
        <f t="shared" ref="Q7:Q18" si="6">P7/O7</f>
        <v>9.0625</v>
      </c>
      <c r="R7" s="18" t="str">
        <f>IF(Q7&lt;6, "***", "-" )</f>
        <v>-</v>
      </c>
    </row>
    <row r="8" spans="1:24" ht="21.75" customHeight="1">
      <c r="A8" s="40">
        <v>2</v>
      </c>
      <c r="B8" s="55" t="s">
        <v>63</v>
      </c>
      <c r="C8" s="61" t="s">
        <v>84</v>
      </c>
      <c r="D8" s="1">
        <f t="shared" si="0"/>
        <v>0</v>
      </c>
      <c r="E8" s="61" t="s">
        <v>84</v>
      </c>
      <c r="F8" s="1">
        <f t="shared" si="1"/>
        <v>0</v>
      </c>
      <c r="G8" s="61" t="s">
        <v>84</v>
      </c>
      <c r="H8" s="1">
        <f t="shared" si="2"/>
        <v>0</v>
      </c>
      <c r="I8" s="61" t="s">
        <v>84</v>
      </c>
      <c r="J8" s="1">
        <f t="shared" si="3"/>
        <v>0</v>
      </c>
      <c r="K8" s="61" t="s">
        <v>84</v>
      </c>
      <c r="L8" s="1">
        <f t="shared" si="4"/>
        <v>0</v>
      </c>
      <c r="M8" s="61" t="s">
        <v>84</v>
      </c>
      <c r="N8" s="1">
        <f t="shared" si="5"/>
        <v>0</v>
      </c>
      <c r="O8" s="1">
        <v>32</v>
      </c>
      <c r="P8" s="1">
        <f t="shared" ref="P8:P18" si="7">(D8*6+F8*6+H8*6+J8*2+L8*6+N8*6)</f>
        <v>0</v>
      </c>
      <c r="Q8" s="41">
        <f t="shared" si="6"/>
        <v>0</v>
      </c>
      <c r="R8" s="18" t="str">
        <f t="shared" ref="R8:R18" si="8">IF(Q8&lt;6, "***", "-" )</f>
        <v>***</v>
      </c>
    </row>
    <row r="9" spans="1:24" ht="21.75" customHeight="1">
      <c r="A9" s="40">
        <v>3</v>
      </c>
      <c r="B9" s="55" t="s">
        <v>64</v>
      </c>
      <c r="C9" s="61" t="s">
        <v>84</v>
      </c>
      <c r="D9" s="1">
        <f t="shared" si="0"/>
        <v>0</v>
      </c>
      <c r="E9" s="61" t="s">
        <v>84</v>
      </c>
      <c r="F9" s="1">
        <f t="shared" si="1"/>
        <v>0</v>
      </c>
      <c r="G9" s="61" t="s">
        <v>84</v>
      </c>
      <c r="H9" s="1">
        <f t="shared" si="2"/>
        <v>0</v>
      </c>
      <c r="I9" s="61" t="s">
        <v>84</v>
      </c>
      <c r="J9" s="1">
        <f t="shared" si="3"/>
        <v>0</v>
      </c>
      <c r="K9" s="61" t="s">
        <v>84</v>
      </c>
      <c r="L9" s="1">
        <f t="shared" si="4"/>
        <v>0</v>
      </c>
      <c r="M9" s="61" t="s">
        <v>84</v>
      </c>
      <c r="N9" s="1">
        <f t="shared" si="5"/>
        <v>0</v>
      </c>
      <c r="O9" s="1">
        <v>32</v>
      </c>
      <c r="P9" s="1">
        <f t="shared" si="7"/>
        <v>0</v>
      </c>
      <c r="Q9" s="41">
        <f t="shared" si="6"/>
        <v>0</v>
      </c>
      <c r="R9" s="18" t="str">
        <f t="shared" si="8"/>
        <v>***</v>
      </c>
    </row>
    <row r="10" spans="1:24" ht="21" customHeight="1">
      <c r="A10" s="40">
        <v>4</v>
      </c>
      <c r="B10" s="55" t="s">
        <v>65</v>
      </c>
      <c r="C10" s="1" t="s">
        <v>81</v>
      </c>
      <c r="D10" s="1">
        <f t="shared" si="0"/>
        <v>9</v>
      </c>
      <c r="E10" s="1" t="s">
        <v>82</v>
      </c>
      <c r="F10" s="1">
        <f t="shared" si="1"/>
        <v>10</v>
      </c>
      <c r="G10" s="1" t="s">
        <v>83</v>
      </c>
      <c r="H10" s="1">
        <f t="shared" si="2"/>
        <v>7</v>
      </c>
      <c r="I10" s="1" t="s">
        <v>86</v>
      </c>
      <c r="J10" s="1">
        <f t="shared" si="3"/>
        <v>8</v>
      </c>
      <c r="K10" s="1" t="s">
        <v>83</v>
      </c>
      <c r="L10" s="1">
        <f t="shared" si="4"/>
        <v>7</v>
      </c>
      <c r="M10" s="1" t="s">
        <v>81</v>
      </c>
      <c r="N10" s="1">
        <f t="shared" si="5"/>
        <v>9</v>
      </c>
      <c r="O10" s="1">
        <v>32</v>
      </c>
      <c r="P10" s="1">
        <f t="shared" si="7"/>
        <v>268</v>
      </c>
      <c r="Q10" s="41">
        <f t="shared" si="6"/>
        <v>8.375</v>
      </c>
      <c r="R10" s="18" t="str">
        <f t="shared" si="8"/>
        <v>-</v>
      </c>
    </row>
    <row r="11" spans="1:24" ht="21.75" customHeight="1">
      <c r="A11" s="40">
        <v>5</v>
      </c>
      <c r="B11" s="55" t="s">
        <v>66</v>
      </c>
      <c r="C11" s="1" t="s">
        <v>86</v>
      </c>
      <c r="D11" s="1">
        <f t="shared" si="0"/>
        <v>8</v>
      </c>
      <c r="E11" s="1" t="s">
        <v>85</v>
      </c>
      <c r="F11" s="1">
        <f t="shared" si="1"/>
        <v>6</v>
      </c>
      <c r="G11" s="1" t="s">
        <v>85</v>
      </c>
      <c r="H11" s="1">
        <f t="shared" si="2"/>
        <v>6</v>
      </c>
      <c r="I11" s="1" t="s">
        <v>86</v>
      </c>
      <c r="J11" s="1">
        <f t="shared" si="3"/>
        <v>8</v>
      </c>
      <c r="K11" s="1" t="s">
        <v>80</v>
      </c>
      <c r="L11" s="1">
        <f t="shared" si="4"/>
        <v>5</v>
      </c>
      <c r="M11" s="1" t="s">
        <v>85</v>
      </c>
      <c r="N11" s="1">
        <f t="shared" si="5"/>
        <v>6</v>
      </c>
      <c r="O11" s="1">
        <v>32</v>
      </c>
      <c r="P11" s="1">
        <f t="shared" si="7"/>
        <v>202</v>
      </c>
      <c r="Q11" s="41">
        <f t="shared" si="6"/>
        <v>6.3125</v>
      </c>
      <c r="R11" s="55" t="str">
        <f t="shared" si="8"/>
        <v>-</v>
      </c>
    </row>
    <row r="12" spans="1:24" ht="21" customHeight="1">
      <c r="A12" s="40">
        <v>6</v>
      </c>
      <c r="B12" s="55" t="s">
        <v>67</v>
      </c>
      <c r="C12" s="1" t="s">
        <v>82</v>
      </c>
      <c r="D12" s="1">
        <f t="shared" si="0"/>
        <v>10</v>
      </c>
      <c r="E12" s="1" t="s">
        <v>82</v>
      </c>
      <c r="F12" s="1">
        <f t="shared" si="1"/>
        <v>10</v>
      </c>
      <c r="G12" s="1" t="s">
        <v>83</v>
      </c>
      <c r="H12" s="1">
        <f t="shared" si="2"/>
        <v>7</v>
      </c>
      <c r="I12" s="1" t="s">
        <v>82</v>
      </c>
      <c r="J12" s="1">
        <f t="shared" si="3"/>
        <v>10</v>
      </c>
      <c r="K12" s="1" t="s">
        <v>80</v>
      </c>
      <c r="L12" s="1">
        <f t="shared" si="4"/>
        <v>5</v>
      </c>
      <c r="M12" s="1" t="s">
        <v>85</v>
      </c>
      <c r="N12" s="1">
        <f t="shared" si="5"/>
        <v>6</v>
      </c>
      <c r="O12" s="1">
        <v>32</v>
      </c>
      <c r="P12" s="1">
        <f t="shared" si="7"/>
        <v>248</v>
      </c>
      <c r="Q12" s="41">
        <f t="shared" si="6"/>
        <v>7.75</v>
      </c>
      <c r="R12" s="18" t="str">
        <f t="shared" si="8"/>
        <v>-</v>
      </c>
    </row>
    <row r="13" spans="1:24" ht="26.25" customHeight="1">
      <c r="A13" s="40">
        <v>7</v>
      </c>
      <c r="B13" s="55" t="s">
        <v>68</v>
      </c>
      <c r="C13" s="1" t="s">
        <v>82</v>
      </c>
      <c r="D13" s="1">
        <f t="shared" ref="D13:D18" si="9">IF(C13="AA",10, IF(C13="AB",9, IF(C13="BB",8, IF(C13="BC",7,IF(C13="CC",6, IF(C13="CD",5, IF(C13="DD",4,IF(C13="F",0))))))))</f>
        <v>10</v>
      </c>
      <c r="E13" s="1" t="s">
        <v>86</v>
      </c>
      <c r="F13" s="1">
        <f t="shared" ref="F13:F18" si="10">IF(E13="AA",10, IF(E13="AB",9, IF(E13="BB",8, IF(E13="BC",7,IF(E13="CC",6, IF(E13="CD",5, IF(E13="DD",4,IF(E13="F",0))))))))</f>
        <v>8</v>
      </c>
      <c r="G13" s="1" t="s">
        <v>86</v>
      </c>
      <c r="H13" s="1">
        <f t="shared" ref="H13:H18" si="11">IF(G13="AA",10, IF(G13="AB",9, IF(G13="BB",8, IF(G13="BC",7,IF(G13="CC",6, IF(G13="CD",5, IF(G13="DD",4,IF(G13="F",0))))))))</f>
        <v>8</v>
      </c>
      <c r="I13" s="1" t="s">
        <v>81</v>
      </c>
      <c r="J13" s="1">
        <f t="shared" ref="J13:J18" si="12">IF(I13="AA",10, IF(I13="AB",9, IF(I13="BB",8, IF(I13="BC",7,IF(I13="CC",6, IF(I13="CD",5, IF(I13="DD",4,IF(I13="F",0))))))))</f>
        <v>9</v>
      </c>
      <c r="K13" s="1" t="s">
        <v>83</v>
      </c>
      <c r="L13" s="1">
        <f t="shared" ref="L13:L18" si="13">IF(K13="AA",10, IF(K13="AB",9, IF(K13="BB",8, IF(K13="BC",7,IF(K13="CC",6, IF(K13="CD",5, IF(K13="DD",4,IF(K13="F",0))))))))</f>
        <v>7</v>
      </c>
      <c r="M13" s="1" t="s">
        <v>83</v>
      </c>
      <c r="N13" s="1">
        <f t="shared" ref="N13:N18" si="14">IF(M13="AA",10, IF(M13="AB",9, IF(M13="BB",8, IF(M13="BC",7,IF(M13="CC",6, IF(M13="CD",5, IF(M13="DD",4,IF(M13="F",0))))))))</f>
        <v>7</v>
      </c>
      <c r="O13" s="1">
        <v>32</v>
      </c>
      <c r="P13" s="1">
        <f t="shared" si="7"/>
        <v>258</v>
      </c>
      <c r="Q13" s="41">
        <f t="shared" si="6"/>
        <v>8.0625</v>
      </c>
      <c r="R13" s="18" t="str">
        <f t="shared" si="8"/>
        <v>-</v>
      </c>
    </row>
    <row r="14" spans="1:24" s="17" customFormat="1" ht="24" customHeight="1">
      <c r="A14" s="40">
        <v>8</v>
      </c>
      <c r="B14" s="55" t="s">
        <v>69</v>
      </c>
      <c r="C14" s="1" t="s">
        <v>81</v>
      </c>
      <c r="D14" s="1">
        <f t="shared" si="9"/>
        <v>9</v>
      </c>
      <c r="E14" s="1" t="s">
        <v>85</v>
      </c>
      <c r="F14" s="1">
        <f t="shared" si="10"/>
        <v>6</v>
      </c>
      <c r="G14" s="1" t="s">
        <v>80</v>
      </c>
      <c r="H14" s="1">
        <f t="shared" si="11"/>
        <v>5</v>
      </c>
      <c r="I14" s="1" t="s">
        <v>83</v>
      </c>
      <c r="J14" s="1">
        <f t="shared" si="12"/>
        <v>7</v>
      </c>
      <c r="K14" s="1" t="s">
        <v>85</v>
      </c>
      <c r="L14" s="1">
        <f t="shared" si="13"/>
        <v>6</v>
      </c>
      <c r="M14" s="1" t="s">
        <v>83</v>
      </c>
      <c r="N14" s="1">
        <f t="shared" si="14"/>
        <v>7</v>
      </c>
      <c r="O14" s="1">
        <v>32</v>
      </c>
      <c r="P14" s="1">
        <f t="shared" si="7"/>
        <v>212</v>
      </c>
      <c r="Q14" s="41">
        <f t="shared" si="6"/>
        <v>6.625</v>
      </c>
      <c r="R14" s="18" t="str">
        <f t="shared" si="8"/>
        <v>-</v>
      </c>
    </row>
    <row r="15" spans="1:24" s="17" customFormat="1" ht="24" customHeight="1">
      <c r="A15" s="40">
        <v>9</v>
      </c>
      <c r="B15" s="55" t="s">
        <v>70</v>
      </c>
      <c r="C15" s="1" t="s">
        <v>82</v>
      </c>
      <c r="D15" s="1">
        <f t="shared" ref="D15:D17" si="15">IF(C15="AA",10, IF(C15="AB",9, IF(C15="BB",8, IF(C15="BC",7,IF(C15="CC",6, IF(C15="CD",5, IF(C15="DD",4,IF(C15="F",0))))))))</f>
        <v>10</v>
      </c>
      <c r="E15" s="1" t="s">
        <v>82</v>
      </c>
      <c r="F15" s="1">
        <f t="shared" ref="F15:F17" si="16">IF(E15="AA",10, IF(E15="AB",9, IF(E15="BB",8, IF(E15="BC",7,IF(E15="CC",6, IF(E15="CD",5, IF(E15="DD",4,IF(E15="F",0))))))))</f>
        <v>10</v>
      </c>
      <c r="G15" s="1" t="s">
        <v>81</v>
      </c>
      <c r="H15" s="1">
        <f t="shared" ref="H15:H17" si="17">IF(G15="AA",10, IF(G15="AB",9, IF(G15="BB",8, IF(G15="BC",7,IF(G15="CC",6, IF(G15="CD",5, IF(G15="DD",4,IF(G15="F",0))))))))</f>
        <v>9</v>
      </c>
      <c r="I15" s="1" t="s">
        <v>81</v>
      </c>
      <c r="J15" s="1">
        <f t="shared" ref="J15:J17" si="18">IF(I15="AA",10, IF(I15="AB",9, IF(I15="BB",8, IF(I15="BC",7,IF(I15="CC",6, IF(I15="CD",5, IF(I15="DD",4,IF(I15="F",0))))))))</f>
        <v>9</v>
      </c>
      <c r="K15" s="1" t="s">
        <v>83</v>
      </c>
      <c r="L15" s="1">
        <f t="shared" ref="L15:L17" si="19">IF(K15="AA",10, IF(K15="AB",9, IF(K15="BB",8, IF(K15="BC",7,IF(K15="CC",6, IF(K15="CD",5, IF(K15="DD",4,IF(K15="F",0))))))))</f>
        <v>7</v>
      </c>
      <c r="M15" s="1" t="s">
        <v>81</v>
      </c>
      <c r="N15" s="1">
        <f t="shared" ref="N15:N17" si="20">IF(M15="AA",10, IF(M15="AB",9, IF(M15="BB",8, IF(M15="BC",7,IF(M15="CC",6, IF(M15="CD",5, IF(M15="DD",4,IF(M15="F",0))))))))</f>
        <v>9</v>
      </c>
      <c r="O15" s="1">
        <v>32</v>
      </c>
      <c r="P15" s="1">
        <f t="shared" si="7"/>
        <v>288</v>
      </c>
      <c r="Q15" s="41">
        <f t="shared" ref="Q15:Q17" si="21">P15/O15</f>
        <v>9</v>
      </c>
      <c r="R15" s="18" t="str">
        <f t="shared" si="8"/>
        <v>-</v>
      </c>
    </row>
    <row r="16" spans="1:24" s="17" customFormat="1" ht="24" customHeight="1">
      <c r="A16" s="40">
        <v>10</v>
      </c>
      <c r="B16" s="55" t="s">
        <v>71</v>
      </c>
      <c r="C16" s="1" t="s">
        <v>81</v>
      </c>
      <c r="D16" s="1">
        <f t="shared" si="15"/>
        <v>9</v>
      </c>
      <c r="E16" s="1" t="s">
        <v>81</v>
      </c>
      <c r="F16" s="1">
        <f t="shared" si="16"/>
        <v>9</v>
      </c>
      <c r="G16" s="1" t="s">
        <v>85</v>
      </c>
      <c r="H16" s="1">
        <f t="shared" si="17"/>
        <v>6</v>
      </c>
      <c r="I16" s="1" t="s">
        <v>81</v>
      </c>
      <c r="J16" s="1">
        <f t="shared" si="18"/>
        <v>9</v>
      </c>
      <c r="K16" s="1" t="s">
        <v>85</v>
      </c>
      <c r="L16" s="1">
        <f t="shared" si="19"/>
        <v>6</v>
      </c>
      <c r="M16" s="1" t="s">
        <v>83</v>
      </c>
      <c r="N16" s="1">
        <f t="shared" si="20"/>
        <v>7</v>
      </c>
      <c r="O16" s="1">
        <v>32</v>
      </c>
      <c r="P16" s="1">
        <f t="shared" si="7"/>
        <v>240</v>
      </c>
      <c r="Q16" s="41">
        <f t="shared" si="21"/>
        <v>7.5</v>
      </c>
      <c r="R16" s="18" t="str">
        <f t="shared" si="8"/>
        <v>-</v>
      </c>
    </row>
    <row r="17" spans="1:24" s="17" customFormat="1" ht="24" customHeight="1">
      <c r="A17" s="40">
        <v>11</v>
      </c>
      <c r="B17" s="55" t="s">
        <v>72</v>
      </c>
      <c r="C17" s="1" t="s">
        <v>83</v>
      </c>
      <c r="D17" s="1">
        <f t="shared" si="15"/>
        <v>7</v>
      </c>
      <c r="E17" s="1" t="s">
        <v>85</v>
      </c>
      <c r="F17" s="1">
        <f t="shared" si="16"/>
        <v>6</v>
      </c>
      <c r="G17" s="1" t="s">
        <v>85</v>
      </c>
      <c r="H17" s="1">
        <f t="shared" si="17"/>
        <v>6</v>
      </c>
      <c r="I17" s="1" t="s">
        <v>86</v>
      </c>
      <c r="J17" s="1">
        <f t="shared" si="18"/>
        <v>8</v>
      </c>
      <c r="K17" s="1" t="s">
        <v>85</v>
      </c>
      <c r="L17" s="1">
        <f t="shared" si="19"/>
        <v>6</v>
      </c>
      <c r="M17" s="1" t="s">
        <v>86</v>
      </c>
      <c r="N17" s="1">
        <f t="shared" si="20"/>
        <v>8</v>
      </c>
      <c r="O17" s="1">
        <v>32</v>
      </c>
      <c r="P17" s="1">
        <f t="shared" si="7"/>
        <v>214</v>
      </c>
      <c r="Q17" s="41">
        <f t="shared" si="21"/>
        <v>6.6875</v>
      </c>
      <c r="R17" s="18" t="str">
        <f t="shared" si="8"/>
        <v>-</v>
      </c>
    </row>
    <row r="18" spans="1:24" s="17" customFormat="1" ht="25.5" customHeight="1">
      <c r="A18" s="40">
        <v>12</v>
      </c>
      <c r="B18" s="55" t="s">
        <v>73</v>
      </c>
      <c r="C18" s="1" t="s">
        <v>81</v>
      </c>
      <c r="D18" s="1">
        <f t="shared" si="9"/>
        <v>9</v>
      </c>
      <c r="E18" s="1" t="s">
        <v>81</v>
      </c>
      <c r="F18" s="58">
        <f t="shared" si="10"/>
        <v>9</v>
      </c>
      <c r="G18" s="58" t="s">
        <v>86</v>
      </c>
      <c r="H18" s="58">
        <f t="shared" si="11"/>
        <v>8</v>
      </c>
      <c r="I18" s="1" t="s">
        <v>81</v>
      </c>
      <c r="J18" s="1">
        <f t="shared" si="12"/>
        <v>9</v>
      </c>
      <c r="K18" s="58" t="s">
        <v>83</v>
      </c>
      <c r="L18" s="1">
        <f t="shared" si="13"/>
        <v>7</v>
      </c>
      <c r="M18" s="1" t="s">
        <v>82</v>
      </c>
      <c r="N18" s="1">
        <f t="shared" si="14"/>
        <v>10</v>
      </c>
      <c r="O18" s="1">
        <v>32</v>
      </c>
      <c r="P18" s="1">
        <f t="shared" si="7"/>
        <v>276</v>
      </c>
      <c r="Q18" s="41">
        <f t="shared" si="6"/>
        <v>8.625</v>
      </c>
      <c r="R18" s="18" t="str">
        <f t="shared" si="8"/>
        <v>-</v>
      </c>
    </row>
    <row r="19" spans="1:24" s="17" customFormat="1" ht="25.5" customHeight="1">
      <c r="A19" s="93" t="s">
        <v>91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4" s="17" customFormat="1" ht="25.5" customHeight="1">
      <c r="A20" s="97"/>
      <c r="B20" s="9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56"/>
      <c r="R20" s="57"/>
    </row>
    <row r="21" spans="1:24" s="17" customFormat="1" ht="21" customHeight="1">
      <c r="A21" s="96" t="s">
        <v>78</v>
      </c>
      <c r="B21" s="96"/>
      <c r="C21" s="96"/>
      <c r="D21" s="96"/>
      <c r="E21" s="96"/>
      <c r="F21" s="9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56"/>
      <c r="R21" s="57"/>
    </row>
    <row r="22" spans="1:24" s="17" customFormat="1" ht="18" customHeight="1">
      <c r="A22" s="94" t="s">
        <v>79</v>
      </c>
      <c r="B22" s="94"/>
      <c r="C22" s="94"/>
      <c r="D22" s="94"/>
      <c r="E22" s="94"/>
      <c r="F22" s="9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56"/>
      <c r="R22" s="57"/>
    </row>
    <row r="23" spans="1:24" ht="22.5" customHeight="1">
      <c r="A23" s="8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"/>
      <c r="N23" s="10"/>
      <c r="O23" s="9"/>
      <c r="P23" s="9"/>
      <c r="Q23" s="9"/>
      <c r="R23" s="9"/>
      <c r="S23" s="9"/>
      <c r="T23" s="9"/>
      <c r="U23" s="10"/>
      <c r="V23" s="10"/>
      <c r="W23" s="11"/>
      <c r="X23" s="12"/>
    </row>
    <row r="24" spans="1:24" ht="45.75" customHeight="1">
      <c r="A24" s="13"/>
      <c r="B24" s="90" t="s">
        <v>12</v>
      </c>
      <c r="C24" s="90"/>
      <c r="D24" s="90" t="s">
        <v>13</v>
      </c>
      <c r="E24" s="90"/>
      <c r="F24" s="90"/>
      <c r="G24" s="90" t="s">
        <v>23</v>
      </c>
      <c r="H24" s="90"/>
      <c r="I24" s="90"/>
      <c r="J24" s="90"/>
      <c r="L24" s="92" t="s">
        <v>16</v>
      </c>
      <c r="M24" s="92"/>
      <c r="O24" s="90" t="s">
        <v>77</v>
      </c>
      <c r="P24" s="90"/>
      <c r="Q24" s="90"/>
      <c r="R24" s="90"/>
      <c r="W24" s="6"/>
      <c r="X24" s="6"/>
    </row>
    <row r="25" spans="1:24" ht="18">
      <c r="A25" s="13"/>
      <c r="B25" s="15"/>
      <c r="C25" s="15"/>
      <c r="D25" s="14"/>
      <c r="E25" s="14"/>
      <c r="F25" s="14"/>
      <c r="G25" s="15"/>
      <c r="H25" s="15"/>
      <c r="I25" s="14"/>
      <c r="J25" s="14"/>
      <c r="K25" s="14"/>
      <c r="L25" s="14"/>
      <c r="N25" s="14"/>
      <c r="O25" s="14"/>
      <c r="P25" s="14"/>
      <c r="Q25" s="5"/>
      <c r="R25" s="5"/>
      <c r="S25" s="5"/>
      <c r="T25" s="5"/>
      <c r="U25" s="5"/>
      <c r="V25" s="5"/>
      <c r="W25" s="13"/>
      <c r="X25" s="13"/>
    </row>
    <row r="26" spans="1:24" ht="2.25" customHeight="1">
      <c r="A26" s="16"/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5"/>
      <c r="R26" s="5"/>
      <c r="S26" s="5"/>
      <c r="T26" s="5"/>
      <c r="U26" s="5"/>
      <c r="V26" s="5"/>
      <c r="W26" s="16"/>
      <c r="X26" s="16"/>
    </row>
    <row r="27" spans="1:24">
      <c r="A27" s="16"/>
      <c r="B27" s="15"/>
      <c r="C27" s="90"/>
      <c r="D27" s="90"/>
      <c r="E27" s="90"/>
      <c r="F27" s="91"/>
      <c r="G27" s="91"/>
      <c r="H27" s="14"/>
      <c r="I27" s="14"/>
      <c r="J27" s="90"/>
      <c r="K27" s="90"/>
      <c r="L27" s="14"/>
      <c r="M27" s="14"/>
      <c r="N27" s="14"/>
      <c r="O27" s="14"/>
      <c r="P27" s="90"/>
      <c r="Q27" s="90"/>
      <c r="R27" s="90"/>
      <c r="S27" s="90"/>
      <c r="T27" s="90"/>
      <c r="U27" s="90"/>
      <c r="V27" s="90"/>
      <c r="W27" s="90"/>
      <c r="X27" s="90"/>
    </row>
    <row r="28" spans="1:24">
      <c r="A28" s="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 t="s">
        <v>15</v>
      </c>
      <c r="V28" s="16"/>
      <c r="W28" s="3"/>
      <c r="X28" s="3"/>
    </row>
    <row r="29" spans="1:24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3"/>
      <c r="X29" s="3"/>
    </row>
    <row r="30" spans="1:2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</sheetData>
  <mergeCells count="33">
    <mergeCell ref="A19:T19"/>
    <mergeCell ref="A21:F21"/>
    <mergeCell ref="A22:F22"/>
    <mergeCell ref="B23:L23"/>
    <mergeCell ref="B24:C24"/>
    <mergeCell ref="P27:X27"/>
    <mergeCell ref="J27:K27"/>
    <mergeCell ref="C27:G27"/>
    <mergeCell ref="L24:M24"/>
    <mergeCell ref="O24:R24"/>
    <mergeCell ref="D24:F24"/>
    <mergeCell ref="G24:J24"/>
    <mergeCell ref="E5:F5"/>
    <mergeCell ref="G5:H5"/>
    <mergeCell ref="I5:J5"/>
    <mergeCell ref="K5:L5"/>
    <mergeCell ref="M5:N5"/>
    <mergeCell ref="R5:R6"/>
    <mergeCell ref="A1:X1"/>
    <mergeCell ref="A2:X2"/>
    <mergeCell ref="A3:X3"/>
    <mergeCell ref="A4:A6"/>
    <mergeCell ref="B4:B6"/>
    <mergeCell ref="C4:D4"/>
    <mergeCell ref="E4:F4"/>
    <mergeCell ref="G4:H4"/>
    <mergeCell ref="I4:J4"/>
    <mergeCell ref="K4:L4"/>
    <mergeCell ref="M4:N4"/>
    <mergeCell ref="O4:O6"/>
    <mergeCell ref="P4:P6"/>
    <mergeCell ref="Q4:Q6"/>
    <mergeCell ref="C5:D5"/>
  </mergeCells>
  <pageMargins left="0.70866141732283472" right="0.70866141732283472" top="0.74803149606299213" bottom="0.74803149606299213" header="0.31496062992125984" footer="0.31496062992125984"/>
  <pageSetup paperSize="5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Elect. PESE-1st</vt:lpstr>
      <vt:lpstr>CIA-1st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Nits</cp:lastModifiedBy>
  <cp:lastPrinted>2018-12-21T06:03:41Z</cp:lastPrinted>
  <dcterms:created xsi:type="dcterms:W3CDTF">2014-10-21T10:20:25Z</dcterms:created>
  <dcterms:modified xsi:type="dcterms:W3CDTF">2018-12-21T06:04:20Z</dcterms:modified>
</cp:coreProperties>
</file>